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firstSheet="5" activeTab="8"/>
  </bookViews>
  <sheets>
    <sheet name="Man power &amp; Office Equipments" sheetId="1" r:id="rId1"/>
    <sheet name="TSC-বাজেট চাহিদা (২০২০-২১)" sheetId="2" r:id="rId2"/>
    <sheet name="RDO বাজেট চাহিদা (২০২০-২১)" sheetId="3" r:id="rId3"/>
    <sheet name="D(voc)+Cn-St বাজেট চাহিদা(২০-২১" sheetId="4" r:id="rId4"/>
    <sheet name="VTTIবাজেট চাহিদা (২০২০-২১)" sheetId="5" r:id="rId5"/>
    <sheet name="Salary Statement" sheetId="6" r:id="rId6"/>
    <sheet name="Student Information" sheetId="7" r:id="rId7"/>
    <sheet name="Stipend Information" sheetId="8" r:id="rId8"/>
    <sheet name="Industrial attachedment+Traini" sheetId="9" r:id="rId9"/>
    <sheet name="Buildings and Equipments" sheetId="10" r:id="rId10"/>
    <sheet name="2nd Shift Hounararium" sheetId="11" r:id="rId11"/>
    <sheet name="Rest &amp; Recreation All." sheetId="12" r:id="rId12"/>
    <sheet name="P.R.L Information" sheetId="13" r:id="rId13"/>
    <sheet name="Expediture (Essential Code)" sheetId="14" r:id="rId14"/>
    <sheet name="List of Materials" sheetId="15" r:id="rId15"/>
  </sheets>
  <definedNames>
    <definedName name="_xlnm.Print_Titles" localSheetId="3">'D(voc)+Cn-St বাজেট চাহিদা(২০-২১'!$6:$7</definedName>
    <definedName name="_xlnm.Print_Titles" localSheetId="2">'RDO বাজেট চাহিদা (২০২০-২১)'!$6:$7</definedName>
    <definedName name="_xlnm.Print_Titles" localSheetId="1">'TSC-বাজেট চাহিদা (২০২০-২১)'!$7:$8</definedName>
    <definedName name="_xlnm.Print_Titles" localSheetId="4">'VTTIবাজেট চাহিদা (২০২০-২১)'!$6:$7</definedName>
  </definedNames>
  <calcPr fullCalcOnLoad="1"/>
</workbook>
</file>

<file path=xl/sharedStrings.xml><?xml version="1.0" encoding="utf-8"?>
<sst xmlns="http://schemas.openxmlformats.org/spreadsheetml/2006/main" count="1229" uniqueCount="436">
  <si>
    <t>জনবল ও অফিস সরঞ্জাম</t>
  </si>
  <si>
    <t>জনবল</t>
  </si>
  <si>
    <t>যানবাহন</t>
  </si>
  <si>
    <t>টেলিফোন</t>
  </si>
  <si>
    <t>অন্যান্য অফিস সরঞ্জাম</t>
  </si>
  <si>
    <t>কর্মকর্তা</t>
  </si>
  <si>
    <t>কর্মচারী</t>
  </si>
  <si>
    <t>মোট</t>
  </si>
  <si>
    <t>জীপ</t>
  </si>
  <si>
    <t>অন্যান্য</t>
  </si>
  <si>
    <t>দাপ্তরিক</t>
  </si>
  <si>
    <t>আবাসিক</t>
  </si>
  <si>
    <t>ফ্যাক্স</t>
  </si>
  <si>
    <t>১ম শ্রেণী</t>
  </si>
  <si>
    <t>২য় শ্রেণী</t>
  </si>
  <si>
    <t>৩য় শ্রেণী</t>
  </si>
  <si>
    <t>৪র্থ শ্রেণী</t>
  </si>
  <si>
    <t>১. অনুমোদিত</t>
  </si>
  <si>
    <t>২. বিদ্যমান</t>
  </si>
  <si>
    <t>২.১ পুরুষ</t>
  </si>
  <si>
    <t>মাইক্রোবাস</t>
  </si>
  <si>
    <t xml:space="preserve">মন্ত্রণালয়/বিভাগ: </t>
  </si>
  <si>
    <t xml:space="preserve">১৬০-কারিগরি ও মাদ্রাসা শিক্ষা বিভাগ </t>
  </si>
  <si>
    <t xml:space="preserve">অধিদপ্তর/পরিদপ্তর :   </t>
  </si>
  <si>
    <t>১৬০০২-কারিগরি শিক্ষা অধিদপ্তর</t>
  </si>
  <si>
    <t xml:space="preserve">অধস্তন দপ্তর/প্রাতিষ্ঠানিক ইউনিট গ্রুপ : </t>
  </si>
  <si>
    <t>১৬০০২০৭-টেকনিক্যাল স্কুল ও কলেজসমূহ</t>
  </si>
  <si>
    <t xml:space="preserve">প্রাতিষ্ঠানিক ইউনিট :  </t>
  </si>
  <si>
    <t>মন্তব্য</t>
  </si>
  <si>
    <t>১৬০০২০৭ _ _ _ _ _ _  - --------------- টেকনিক্যাল স্কুল ও কলেজ</t>
  </si>
  <si>
    <t>আনুষঙ্গিক প্র্রতিষ্ঠান</t>
  </si>
  <si>
    <t>কন্টিনজেন্ট</t>
  </si>
  <si>
    <t>ওয়ার্কচার্জড</t>
  </si>
  <si>
    <t>বাস/ট্র্রাক</t>
  </si>
  <si>
    <t xml:space="preserve">কার </t>
  </si>
  <si>
    <t>কম্পিউটার</t>
  </si>
  <si>
    <t>ফটোকপিয়ার</t>
  </si>
  <si>
    <t>সুবিধাভোগী  **</t>
  </si>
  <si>
    <t xml:space="preserve">সুবিধাভোগীর ধরন </t>
  </si>
  <si>
    <t>পুরুষ</t>
  </si>
  <si>
    <t>মহিলা</t>
  </si>
  <si>
    <t xml:space="preserve">  ২.২ মহিলা</t>
  </si>
  <si>
    <t>নবম (নিয়মিত)</t>
  </si>
  <si>
    <t>নবম (অনিয়মিত)</t>
  </si>
  <si>
    <t>দশম (নিয়মিত)</t>
  </si>
  <si>
    <t>দশম (অনিয়মিত)</t>
  </si>
  <si>
    <t>একাদশ (নিয়মিত)</t>
  </si>
  <si>
    <t>একাদশ (অনিয়মিত)</t>
  </si>
  <si>
    <t>দ্বাদশ (নিয়মিত)</t>
  </si>
  <si>
    <t>দ্বাদশ (অনিয়মিত)</t>
  </si>
  <si>
    <t>মোট ছাত্র/ছাত্রী (নিয়মিত)</t>
  </si>
  <si>
    <t>মোট ছাত্র/ছাত্রী (অনিয়মিত)</t>
  </si>
  <si>
    <t>ছাত্র</t>
  </si>
  <si>
    <t>ছাত্রী</t>
  </si>
  <si>
    <t>সর্বমোট 
ছাত্র-ছাত্রী</t>
  </si>
  <si>
    <t>প্রতিষ্ঠানের নাম: ------------------ টেকনিক্যাল স্কুল ও কলেজ, ------------</t>
  </si>
  <si>
    <t>সময়কাল</t>
  </si>
  <si>
    <t>৯ম শ্রেণী ছাত্র/ছাত্রী</t>
  </si>
  <si>
    <t>১০ম শ্রেণী ছাত্র/ছাত্রী</t>
  </si>
  <si>
    <t xml:space="preserve">মোট ছাত্র/ছাত্রী </t>
  </si>
  <si>
    <t>মোট বৃত্তিপ্রাপ্ত ছাত্র/ছাত্রী</t>
  </si>
  <si>
    <t>১৩০০/- টাকা হারে মোট টাকা</t>
  </si>
  <si>
    <t>সর্বমোট =</t>
  </si>
  <si>
    <r>
      <t>[ বৃত্তির সংখ্যা: ৬৫%, বর্ধিত হার : (২০০</t>
    </r>
    <r>
      <rPr>
        <b/>
        <sz val="14"/>
        <color indexed="8"/>
        <rFont val="Wingdings 2"/>
        <family val="1"/>
      </rPr>
      <t>Í</t>
    </r>
    <r>
      <rPr>
        <b/>
        <sz val="14"/>
        <color indexed="8"/>
        <rFont val="Nikosh"/>
        <family val="0"/>
      </rPr>
      <t>১২)+২০০=২৬০০/- ]</t>
    </r>
  </si>
  <si>
    <t>৯ম শ্রেণি  ৬৫% বৃত্তি</t>
  </si>
  <si>
    <t>১০ম শ্রেণি ৬৫% বৃত্তি</t>
  </si>
  <si>
    <t xml:space="preserve">একাদশ শ্রেণি ছাত্র/ছাত্রী </t>
  </si>
  <si>
    <t>দ্বাদশ শ্রেণি ছাত্র/ছাত্রী</t>
  </si>
  <si>
    <t>একাদশ শ্রেণি  ৬৫% বৃত্তি</t>
  </si>
  <si>
    <t>দ্বাদশ শ্রেণি  ৬৫% বৃত্তি</t>
  </si>
  <si>
    <t>দ্বাদশ শ্রেণীর ছাত্র-ছাত্রী সংখ্যা</t>
  </si>
  <si>
    <t>মোট ছাত্র-ছাত্রী সংখ্যা</t>
  </si>
  <si>
    <t>মোট ছাত্র-ছাত্রী সংখ্যা অনুযায়ী ১৭০০/- টাকা হারে মোট টাকার পরিমাণ</t>
  </si>
  <si>
    <t>নবম  শ্রেণীর ছাত্র-ছাত্রী  সংখ্যা</t>
  </si>
  <si>
    <r>
      <t xml:space="preserve">২য় শিফট </t>
    </r>
    <r>
      <rPr>
        <b/>
        <u val="single"/>
        <sz val="16"/>
        <color indexed="14"/>
        <rFont val="Nikosh"/>
        <family val="0"/>
      </rPr>
      <t>(বকেয়া হিসাব বিবরণী)</t>
    </r>
  </si>
  <si>
    <r>
      <t xml:space="preserve">১ম শিফট </t>
    </r>
    <r>
      <rPr>
        <b/>
        <u val="single"/>
        <sz val="16"/>
        <color indexed="14"/>
        <rFont val="Nikosh"/>
        <family val="0"/>
      </rPr>
      <t>(বকেয়া হিসাব বিবরণী)</t>
    </r>
  </si>
  <si>
    <t>ইণ্ডাস্ট্রিয়াল অ্যাটাচমেণ্ট বাবদ মোট টাকার পরিমাণ :</t>
  </si>
  <si>
    <t>ভবন/স্থাপনা</t>
  </si>
  <si>
    <t>ভবনের বর্ণনা</t>
  </si>
  <si>
    <t>ভবনের সংখ্যা</t>
  </si>
  <si>
    <t>নিমার্ণ কাল</t>
  </si>
  <si>
    <t>মোট আয়তন (ব:ফু:)</t>
  </si>
  <si>
    <t>বর্তমান অবস্থা</t>
  </si>
  <si>
    <t>১। প্রশাসনিক ভবন</t>
  </si>
  <si>
    <t>২। একাডেমিক ভবন</t>
  </si>
  <si>
    <t>৩। আবাসিক ভবন</t>
  </si>
  <si>
    <t>৪। অন্যান্য ভবন</t>
  </si>
  <si>
    <t xml:space="preserve">মেরামত কাজের ধরণ </t>
  </si>
  <si>
    <t>নির্মাণ ব্যয়</t>
  </si>
  <si>
    <t>নম্বর</t>
  </si>
  <si>
    <t>সংগ্রহের বছর</t>
  </si>
  <si>
    <t>TO &amp; E ভূক্ত কিনা?</t>
  </si>
  <si>
    <t>গত অর্থ বছরের মেরামত ব্যয়</t>
  </si>
  <si>
    <t>প্রস্তাবিত মেরামত ব্যয়</t>
  </si>
  <si>
    <t>সরঞ্জাম</t>
  </si>
  <si>
    <t>সরঞ্জামের প্রকার (কম্পিউটার/ফটোকপিয়ার/কারিগরি যন্ত্রপাতি/অন্যান্য)</t>
  </si>
  <si>
    <t>সংখ্যা</t>
  </si>
  <si>
    <t xml:space="preserve">প্রস্তাবিত মোট মেরামত ব্যয় </t>
  </si>
  <si>
    <t>প্রস্তাবিত মেরামত ব্যয় 
(প্রতি বর্গ ফুট)</t>
  </si>
  <si>
    <t>মোট আয়তন
(বর্গ ফুট)</t>
  </si>
  <si>
    <t>মোট মেরামত ব্যয় =</t>
  </si>
  <si>
    <t>যানবাহনের  প্রকার (বাস/ট্রাক/জীপ/পিকআপ/মোটর সাইকেল/অন্যান্য)</t>
  </si>
  <si>
    <t>ক্রঃ নং</t>
  </si>
  <si>
    <t>মোট =</t>
  </si>
  <si>
    <t>প্রজাতন্ত্রের কর্মচারীগণের নাম ও পদবী</t>
  </si>
  <si>
    <t>ক্রমিক নং</t>
  </si>
  <si>
    <t>প্রাপকের নাম, পদবী ও বেতন স্কেল</t>
  </si>
  <si>
    <t>শ্রান্তি বিনোদন ভাতা প্রাপ্তির তারিখ</t>
  </si>
  <si>
    <t xml:space="preserve"> শ্রান্তি বিনোদন ভাতা প্রাপ্তির তারিখে মূল বেতন</t>
  </si>
  <si>
    <t>উপখাতের নাম</t>
  </si>
  <si>
    <t>বিগত ৩ বছরের মোট খরচ</t>
  </si>
  <si>
    <t>বিগত ৩ বছরে কতিপয় গুরুত্বপূর্ণ উপখাতে প্রকৃত ব্যয়ের তথ্যঃ</t>
  </si>
  <si>
    <t>২০১৭-১৮ অর্থ বছরের খরচ</t>
  </si>
  <si>
    <t>বিগত ৩ বছরের গড় খরচ</t>
  </si>
  <si>
    <t>অর্থনৈতিক কোড ও উপখাতের নাম</t>
  </si>
  <si>
    <t>মার্চ</t>
  </si>
  <si>
    <t>এপ্রিল</t>
  </si>
  <si>
    <t>মে</t>
  </si>
  <si>
    <t>৩ মাসের মোট খরচ</t>
  </si>
  <si>
    <t>মেরামতযোগ্য কাজের এস্টিমেট</t>
  </si>
  <si>
    <t>আনুমানিক একক মূল্য</t>
  </si>
  <si>
    <t>মেরামতযোগ্য যন্ত্রাংশের পরিমাণ (সংখ্যা)</t>
  </si>
  <si>
    <t>চাহিত সংখ্যার জন্য আনুমানিক মোট টাকা</t>
  </si>
  <si>
    <t>মেরামতযোগ্য কাজের পরিমাণ (সংখ্যা)</t>
  </si>
  <si>
    <t>বর্তমান সংখ্যা</t>
  </si>
  <si>
    <t>নতুন কয়টি প্রয়োজন?</t>
  </si>
  <si>
    <t>চাহিত আসবাবপত্রের নাম ও বিবরণ</t>
  </si>
  <si>
    <t>চাহিত অফিস সরঞ্জামের নাম ও বিবরণ</t>
  </si>
  <si>
    <t>স্পেসিফিকেশন</t>
  </si>
  <si>
    <t>মটর যানবাহনের নাম ও বিবরণ</t>
  </si>
  <si>
    <t>আসবাব পত্রের নাম ও বিবরণ</t>
  </si>
  <si>
    <t>কম্পিউটার ও অফিস সরঞ্জামের নাম ও বিবরণ</t>
  </si>
  <si>
    <t>যন্ত্রপাতি ও সরঞ্জামের নাম ও বিবরণ</t>
  </si>
  <si>
    <t>অন্যান্য মেরামত ও সংরক্ষণের বিবরণ ও বিবরণ</t>
  </si>
  <si>
    <t>বইপত্রের নাম ও বিবরণ</t>
  </si>
  <si>
    <t>ক্রয়ের এস্টিমেট</t>
  </si>
  <si>
    <t xml:space="preserve"> পরিমাণ (সংখ্যা)</t>
  </si>
  <si>
    <t>খেলার সামগ্রীর নাম ও বিবরণ</t>
  </si>
  <si>
    <t>রাসায়নিক দ্রব্যাদির নাম ও বিবরণ</t>
  </si>
  <si>
    <t>কাঁচামাল ও খুচরা যন্ত্রাংশের নাম ও বিবরণ</t>
  </si>
  <si>
    <t>কম্পিউটার সামগ্রীর নাম ও বিবরণ</t>
  </si>
  <si>
    <t>বেতনস্কেল (গ্রেডসহ)</t>
  </si>
  <si>
    <t>প্রজাতন্ত্রের কর্মচারীগণের 
নাম ও পদবী</t>
  </si>
  <si>
    <t>ক্র: 
নং</t>
  </si>
  <si>
    <t xml:space="preserve">গ্রেড : ১১-২০ পর্যন্ত কর্মচারীগণের জন্য </t>
  </si>
  <si>
    <t>ছাত্র সংখ্যা</t>
  </si>
  <si>
    <t>ছাত্রী সংখ্যা</t>
  </si>
  <si>
    <t>মোট ছাত্র/ছাত্রী সংখ্যা</t>
  </si>
  <si>
    <t>মোট ছাত্র/ছাত্রী সংখ্যা অনুযায়ী জনপ্রতি  ১৩,০০০/- হারে মোট টাকার পরিমাণ</t>
  </si>
  <si>
    <t>১ম পর্ব</t>
  </si>
  <si>
    <t>৩য় পর্ব</t>
  </si>
  <si>
    <t>৫ম পর্ব</t>
  </si>
  <si>
    <t>৬ষ্ঠ পর্ব</t>
  </si>
  <si>
    <t>৮ম পর্ব</t>
  </si>
  <si>
    <t>মোট ছাত্র/ছাত্রীর সংখ্যা</t>
  </si>
  <si>
    <t>৬৫% বৃত্তিপ্রাপ্ত ছাত্র/ছাত্রী সংখ্যা অনুযায়ী (প্রতিজন) ৩৩০০/- হারে মোট টাকার পরিমাণ</t>
  </si>
  <si>
    <t>মোট ছাত্র সংখ্যা</t>
  </si>
  <si>
    <t>মোট ছাত্রী সংখ্যা</t>
  </si>
  <si>
    <t>সর্বমোট ছাত্র-ছাত্রী সংখ্যা</t>
  </si>
  <si>
    <r>
      <t>‘ছক’, (</t>
    </r>
    <r>
      <rPr>
        <sz val="14"/>
        <color indexed="14"/>
        <rFont val="Nikosh"/>
        <family val="0"/>
      </rPr>
      <t>সার্টিফিকেট স্তর</t>
    </r>
    <r>
      <rPr>
        <sz val="14"/>
        <color indexed="8"/>
        <rFont val="Nikosh"/>
        <family val="0"/>
      </rPr>
      <t>)</t>
    </r>
  </si>
  <si>
    <r>
      <t>১ম শিফট</t>
    </r>
    <r>
      <rPr>
        <b/>
        <sz val="16"/>
        <color indexed="14"/>
        <rFont val="Nikosh"/>
        <family val="0"/>
      </rPr>
      <t xml:space="preserve"> (সার্টিফিকেট স্তর)</t>
    </r>
  </si>
  <si>
    <r>
      <t>২য় শিফট</t>
    </r>
    <r>
      <rPr>
        <b/>
        <sz val="16"/>
        <color indexed="14"/>
        <rFont val="Nikosh"/>
        <family val="0"/>
      </rPr>
      <t xml:space="preserve">  (সার্টিফিকেট স্তর)</t>
    </r>
  </si>
  <si>
    <t>ডিপ্লোমা স্তরের ছাত্র-ছাত্রীদের বৃত্তির চাহিদা</t>
  </si>
  <si>
    <r>
      <t>১ম শিফট</t>
    </r>
    <r>
      <rPr>
        <b/>
        <sz val="16"/>
        <color indexed="12"/>
        <rFont val="Nikosh"/>
        <family val="0"/>
      </rPr>
      <t xml:space="preserve"> (</t>
    </r>
    <r>
      <rPr>
        <b/>
        <sz val="16"/>
        <color indexed="14"/>
        <rFont val="Nikosh"/>
        <family val="0"/>
      </rPr>
      <t>সার্টিফিকেট স্তর</t>
    </r>
    <r>
      <rPr>
        <b/>
        <sz val="16"/>
        <color indexed="12"/>
        <rFont val="Nikosh"/>
        <family val="0"/>
      </rPr>
      <t>)</t>
    </r>
  </si>
  <si>
    <r>
      <t>২য় শিফট</t>
    </r>
    <r>
      <rPr>
        <b/>
        <sz val="16"/>
        <color indexed="12"/>
        <rFont val="Nikosh"/>
        <family val="0"/>
      </rPr>
      <t xml:space="preserve"> (</t>
    </r>
    <r>
      <rPr>
        <b/>
        <sz val="16"/>
        <color indexed="14"/>
        <rFont val="Nikosh"/>
        <family val="0"/>
      </rPr>
      <t>সার্টিফিকেট স্তর</t>
    </r>
    <r>
      <rPr>
        <b/>
        <sz val="16"/>
        <color indexed="12"/>
        <rFont val="Nikosh"/>
        <family val="0"/>
      </rPr>
      <t>)</t>
    </r>
  </si>
  <si>
    <t>ডিপ্লোমা স্তরের ছাত্র-ছাত্রীদের ইন্ডাস্ট্রিয়াল এটাচমেণ্ট ভাতার চাহিদা</t>
  </si>
  <si>
    <t>৩১১১৩১০-বাড়ী 
ভাড়া ভাতা</t>
  </si>
  <si>
    <t>৩১১১৩২৮-
শ্রান্তিবিনোদন
ভাতা</t>
  </si>
  <si>
    <t>৩১১১৩২৫-
উৎসব 
ভাতা</t>
  </si>
  <si>
    <t>৩১১১৩১১-
চিকিৎসা 
ভাতা</t>
  </si>
  <si>
    <t>৩১১১৩১৬-
ধোলাই 
ভাতা</t>
  </si>
  <si>
    <t>৩১১১৩১৪-
টিফিন 
ভাতা</t>
  </si>
  <si>
    <t>৩১১১৩০২-
যাতায়াত 
ভাতা</t>
  </si>
  <si>
    <t>৩১১১৩০৬-
শিক্ষা 
ভাতা</t>
  </si>
  <si>
    <t>৩১১১৩৩৮-
অন্যান্য 
ভাতা</t>
  </si>
  <si>
    <r>
      <t>সার্টিফিকেট স্তরের মোট ছাত্র-ছাত্রী সংখ্যা (</t>
    </r>
    <r>
      <rPr>
        <b/>
        <sz val="12"/>
        <color indexed="12"/>
        <rFont val="Nikosh"/>
        <family val="0"/>
      </rPr>
      <t>১ম+২য় শিফট</t>
    </r>
    <r>
      <rPr>
        <b/>
        <sz val="12"/>
        <color indexed="8"/>
        <rFont val="Nikosh"/>
        <family val="0"/>
      </rPr>
      <t xml:space="preserve">) = </t>
    </r>
  </si>
  <si>
    <r>
      <t>‘ছক’, (</t>
    </r>
    <r>
      <rPr>
        <b/>
        <sz val="14"/>
        <color indexed="14"/>
        <rFont val="Nikosh"/>
        <family val="0"/>
      </rPr>
      <t>ডিপ্লোমা স্তর</t>
    </r>
    <r>
      <rPr>
        <b/>
        <sz val="14"/>
        <color indexed="8"/>
        <rFont val="Nikosh"/>
        <family val="0"/>
      </rPr>
      <t>)</t>
    </r>
  </si>
  <si>
    <r>
      <t>ডিপ্লোমা স্তরের মোট ছাত্র-ছাত্রী সংখ্যা (</t>
    </r>
    <r>
      <rPr>
        <b/>
        <sz val="14"/>
        <color indexed="12"/>
        <rFont val="Nikosh"/>
        <family val="0"/>
      </rPr>
      <t>১ম+২য় শিফট</t>
    </r>
    <r>
      <rPr>
        <b/>
        <sz val="14"/>
        <color indexed="8"/>
        <rFont val="Nikosh"/>
        <family val="0"/>
      </rPr>
      <t xml:space="preserve">) = </t>
    </r>
  </si>
  <si>
    <r>
      <t>সর্বমোট নিয়মিত ছাত্র-ছাত্রী সংখ্যা (</t>
    </r>
    <r>
      <rPr>
        <b/>
        <sz val="14"/>
        <color indexed="12"/>
        <rFont val="Nikosh"/>
        <family val="0"/>
      </rPr>
      <t>সার্টিফিকেট+ডিপ্লোমা</t>
    </r>
    <r>
      <rPr>
        <b/>
        <sz val="14"/>
        <color indexed="8"/>
        <rFont val="Nikosh"/>
        <family val="0"/>
      </rPr>
      <t xml:space="preserve">) = </t>
    </r>
  </si>
  <si>
    <t>সন্তান
সংখ্যা 
(শিক্ষা ভাতা প্রাপ্যযোগ্য)</t>
  </si>
  <si>
    <t xml:space="preserve">উপমোট- নগদ মঞ্জুরী ও বেতন: </t>
  </si>
  <si>
    <t xml:space="preserve">উপমোট - প্রশিক্ষণ : </t>
  </si>
  <si>
    <t xml:space="preserve">উপমোট - ফি, চার্জ ও কমিশন : </t>
  </si>
  <si>
    <t xml:space="preserve">উপমোট - প্রশাসনিক ব্যয় : </t>
  </si>
  <si>
    <t xml:space="preserve">উপমোট - পেট্রোল, ওয়েল ও লুব্রিকেণ্ট : </t>
  </si>
  <si>
    <t xml:space="preserve">উপমোট - মুদ্রণ ও মনিহারি : </t>
  </si>
  <si>
    <t xml:space="preserve">উপমোট - সাধারণ সরবরাহ ও কাঁচামাল সামগ্রী : </t>
  </si>
  <si>
    <t>উপমোট - মেরামত ও সংরক্ষণ :</t>
  </si>
  <si>
    <t>উপমোট - পন্য ও সেবার ব্যবহার :</t>
  </si>
  <si>
    <t>উপমোট - আবর্তক অনুদান :</t>
  </si>
  <si>
    <t>উপমোট - অনুদান :</t>
  </si>
  <si>
    <t>উপমোট - অন্যান্য ব্যয় :</t>
  </si>
  <si>
    <t>উপমোট - আবর্তক ব্যয় :</t>
  </si>
  <si>
    <t>উপমোট - যন্ত্রপাতি ও সরঞ্জামাদি :</t>
  </si>
  <si>
    <t>উপমোট - অআর্থিক সম্পদ :</t>
  </si>
  <si>
    <t>উপমোট - মূলধন ব্যয় :</t>
  </si>
  <si>
    <t>৩১১১৩২৭-অধিকাল 
ভাতা</t>
  </si>
  <si>
    <t>৩১১১৩৩২- সম্মানী 
ভাতা</t>
  </si>
  <si>
    <t>৩১১১৩৩৫-বাংলা 
নববর্ষ 
ভাতা</t>
  </si>
  <si>
    <t>৩১১১৩০১-
দায়িত্ব 
ভাতা</t>
  </si>
  <si>
    <t>৩১১১৩০৯-
পাহাড়ী 
ভাতা</t>
  </si>
  <si>
    <t xml:space="preserve">গ্রেড : ১-১০ পর্যন্ত কর্মচারীগণের জন্য (Self Drawing কর্মচারীগণের জন্য)
</t>
  </si>
  <si>
    <t>১৮ মাসের লামগ্রাণ্ট এর পরিমাণ</t>
  </si>
  <si>
    <t>কর্মচারীগণের নাম, পদবী ও বেতনস্কেল (গ্রেডসহ)</t>
  </si>
  <si>
    <t>পি.আর.এল. গমনের তারিখে মূল বেতন</t>
  </si>
  <si>
    <t>৩২৫৬১০৭-ক্রীড়া সামগ্রীর তালিকা</t>
  </si>
  <si>
    <t xml:space="preserve">৩২১১১২৭-বইপত্র ও সাময়িকী এর তালিকা ( মূল পাঠ্য বই, ট্রেড/টেকনোলজী সংশ্লিষ্ট বই, স্বাধীনতা ও ধর্মীয় সংক্রান্ত মূল বই অগ্রাধিকারযোগ্য) </t>
  </si>
  <si>
    <t>৩২৫৬১০২-রাসায়নিক এর তালিকা</t>
  </si>
  <si>
    <t>৩২৫৬১০৫-কাঁচামাল ও খুচরা যন্ত্রাংশ এর তালিকা</t>
  </si>
  <si>
    <t>৩২৫৫১০১-কম্পিউটার সামগ্রী এর তালিকা</t>
  </si>
  <si>
    <t>৩২৫৮১০২-আসবাবপত্র মেরামতঃ (ট্যাবলয়েট চেয়ার/বেঞ্চ টেবিল অগ্রাধিকারযোগ্য)</t>
  </si>
  <si>
    <t>৩২৫৮১০৩-কম্পিউটার মেরামতঃ (ছাত্র-ছাত্রীদের ব্যবহারিক সরঞ্জাম অগ্রাধিকারযোগ্য)</t>
  </si>
  <si>
    <t>৩২৫৮১০৪-অফিস সরঞ্জামাদি মেরামতঃ (ছাত্র-ছাত্রীদের ব্যবহারিক সরঞ্জাম অগ্রাধিকারযোগ্য)</t>
  </si>
  <si>
    <t>৩২৫৮১০৫-অন্যান্য যন্ত্রপাতি ও সরঞ্জামাদি মেরামতঃ (ছাত্র-ছাত্রীদের ব্যবহারিক যন্ত্রপাতি মেরামত অগ্রাধিকারযোগ্য)</t>
  </si>
  <si>
    <t xml:space="preserve">৩২৫৮১০৬-আবাসিক ভবন মেরামত </t>
  </si>
  <si>
    <t xml:space="preserve">৩২৫৮১০৭-অনাবাসিক ভবন মেরামত </t>
  </si>
  <si>
    <t xml:space="preserve"> বিবরণ</t>
  </si>
  <si>
    <t>৩২৫৮১১৯- বৈদ্যুতিক স্থাপনা এর বিবরণ</t>
  </si>
  <si>
    <t>৩২৫৮১১৫-স্বাস্থ্য বিধান (sanitation) ও পানি সরবরাহ এর বিবরণ</t>
  </si>
  <si>
    <t>৩২৫৮১২৭-ফিটিং ও ফিক্সার এর বিবরণ</t>
  </si>
  <si>
    <t>৪১১২৩০৪-প্রকৌশল ও অন্যান্য সরঞ্জামাদি: (কেবলমাত্র যে সকল ট্রেডে যন্ত্রপাতি নেই/অল্প,  সে সকল ট্রেডকে অগ্রাধিকার দিতে হবে)</t>
  </si>
  <si>
    <t>৪১১২৩১২-শিক্ষা ও শিক্ষণ উপকরণ: (সম্পদ হিসাবে গন্য তালিকা)</t>
  </si>
  <si>
    <t>চাহিত শিক্ষা ও শিক্ষণ উপকরণের  নাম ও বিবরণ</t>
  </si>
  <si>
    <t>৪১১২৩১০-অফিস সরঞ্জামাদি : (সম্পদ হিসাবে গন্য তালিকা)</t>
  </si>
  <si>
    <t>চাহিত অফিস সরঞ্জামাদির  নাম ও বিবরণ</t>
  </si>
  <si>
    <t>৪১১২৩১৪-আসবাবপত্র : (ট্যাবলয়েট চেয়ার/বেঞ্চ/পরীক্ষা টেবিল এর তালিকা)</t>
  </si>
  <si>
    <t>ক্র: নং</t>
  </si>
  <si>
    <r>
      <rPr>
        <sz val="14"/>
        <color indexed="60"/>
        <rFont val="Nikosh"/>
        <family val="0"/>
      </rPr>
      <t>৩২৫৮১০১-মোটরযান মেরাম</t>
    </r>
    <r>
      <rPr>
        <sz val="14"/>
        <color indexed="8"/>
        <rFont val="Nikosh"/>
        <family val="0"/>
      </rPr>
      <t>তঃ (TO &amp; E মোতাবেক)</t>
    </r>
  </si>
  <si>
    <t>অর্থনৈতিক কোড</t>
  </si>
  <si>
    <t>বিস্তারিত বিবরণ</t>
  </si>
  <si>
    <t>আবর্তক ব্যয়</t>
  </si>
  <si>
    <t>কর্মচারীদের প্রতিদান (Compensation)</t>
  </si>
  <si>
    <t xml:space="preserve">নগদ মঞ্জুরী ও বেতন </t>
  </si>
  <si>
    <t>মূল বেতন (অফিসার)</t>
  </si>
  <si>
    <t>মূল বেতন (কর্মচারী)</t>
  </si>
  <si>
    <t>দায়িত্ব ভাতা</t>
  </si>
  <si>
    <t xml:space="preserve">যাতায়াত ভাতা </t>
  </si>
  <si>
    <t>শিক্ষা ভাতা</t>
  </si>
  <si>
    <t>পাহাড়ী ভাতা</t>
  </si>
  <si>
    <t>বাড়ী ভাড়া ভাতা</t>
  </si>
  <si>
    <t xml:space="preserve">চিকিৎসা ভাতা </t>
  </si>
  <si>
    <t>মোবাইল/সেলফোন ভাতা</t>
  </si>
  <si>
    <t xml:space="preserve">টিফিন ভাতা </t>
  </si>
  <si>
    <t>ধোলাই ভাতা</t>
  </si>
  <si>
    <t>উৎসব ভাতা</t>
  </si>
  <si>
    <t>অধিকাল ভাতা</t>
  </si>
  <si>
    <t xml:space="preserve">শ্রান্তি ও বিনোদন ভাতা </t>
  </si>
  <si>
    <t>সম্মানী ভাতা</t>
  </si>
  <si>
    <t>বাংলা নববর্ষ ভাতা</t>
  </si>
  <si>
    <t xml:space="preserve">অন্যান্য ভাতা </t>
  </si>
  <si>
    <t>উপমোট-কর্মচারীদের প্রতিদান (Compensation):</t>
  </si>
  <si>
    <t>পন্য ও সেবার ব্যবহার</t>
  </si>
  <si>
    <t>প্রশাসনিক ব্যয়</t>
  </si>
  <si>
    <t>পরিস্কার পরিচ্ছন্নতা সামগ্রী</t>
  </si>
  <si>
    <t>আপ্যায়ন ব্যয়</t>
  </si>
  <si>
    <t>যানবাহন ব্যবহার (চুক্তিভিত্তিক)</t>
  </si>
  <si>
    <t>আইন সংক্রান্ত ব্যয়</t>
  </si>
  <si>
    <t xml:space="preserve">বিদ্যুৎ </t>
  </si>
  <si>
    <t>পানি</t>
  </si>
  <si>
    <t>ইন্টারনেট/ফ্যাক্স/টেলেক্স</t>
  </si>
  <si>
    <t xml:space="preserve">ডাক </t>
  </si>
  <si>
    <t>প্রচার ও বিজ্ঞাপন ব্যয়</t>
  </si>
  <si>
    <t>বইপত্র ও সাময়িকী</t>
  </si>
  <si>
    <t>যাতায়াত ব্যয়</t>
  </si>
  <si>
    <t>ফি, চার্জ ও কমিশন</t>
  </si>
  <si>
    <t xml:space="preserve">নিবন্ধন ফি </t>
  </si>
  <si>
    <t>ব্যবস্থাপনা ব্যয়</t>
  </si>
  <si>
    <t xml:space="preserve">প্রশিক্ষণ </t>
  </si>
  <si>
    <t>প্রশিক্ষণ</t>
  </si>
  <si>
    <t>পেট্রোল, ওয়েল ও লুব্রিকেণ্ট</t>
  </si>
  <si>
    <t>গ্যাস ও জ্বালানী</t>
  </si>
  <si>
    <t>ভ্রমণ ও বদলি</t>
  </si>
  <si>
    <t>ভ্রমণ ব্যয়</t>
  </si>
  <si>
    <t>বদলি ব্যয়</t>
  </si>
  <si>
    <t xml:space="preserve">উপমোট - ভ্রমণ ও বদলি : </t>
  </si>
  <si>
    <t>মুদ্রণ ও মনিহারি</t>
  </si>
  <si>
    <t>কম্পিউটার সামগ্রী</t>
  </si>
  <si>
    <t>স্ট্যাম্প ও সিল</t>
  </si>
  <si>
    <t>অন্যান্য মনিহারি</t>
  </si>
  <si>
    <t xml:space="preserve">সাধারণ সরবরাহ ও কাঁচামাল সামগ্রী </t>
  </si>
  <si>
    <t>রাসায়নিক</t>
  </si>
  <si>
    <t xml:space="preserve">কাঁচামাল ও খুচরা যন্ত্রাংশ </t>
  </si>
  <si>
    <t xml:space="preserve">পোশাক </t>
  </si>
  <si>
    <t>ক্রীড়া সামগ্রী</t>
  </si>
  <si>
    <t>পেশাগত সেবা, সম্মানী ও বিশেষ ব্যয়</t>
  </si>
  <si>
    <t>অনুষ্ঠান/উৎসবাদি</t>
  </si>
  <si>
    <t>উপমোট - পেশাগত সেবা, সম্মানী ও বিশেষ ব্যয় :</t>
  </si>
  <si>
    <t xml:space="preserve">মেরামত ও সংরক্ষণ </t>
  </si>
  <si>
    <t>মোটরযান</t>
  </si>
  <si>
    <t xml:space="preserve">আসবাবপত্র </t>
  </si>
  <si>
    <t xml:space="preserve">কম্পিউটার </t>
  </si>
  <si>
    <t xml:space="preserve">অফিস সরঞ্জামাদি </t>
  </si>
  <si>
    <t xml:space="preserve">অন্যান্য যন্ত্রপাতি ও সরঞ্জামাদি </t>
  </si>
  <si>
    <t xml:space="preserve">আবাসিক ভবন </t>
  </si>
  <si>
    <t xml:space="preserve">অনাবাসিক ভবন </t>
  </si>
  <si>
    <t xml:space="preserve">অন্যান্য ভবন ও স্থাপনা </t>
  </si>
  <si>
    <t xml:space="preserve">স্বাস্থ্য বিধান (sanitation) ও পানি সরবরাহ </t>
  </si>
  <si>
    <t xml:space="preserve">বৈদ্যুতিক স্থাপনা </t>
  </si>
  <si>
    <t xml:space="preserve">ফিটিং ও ফিক্সার </t>
  </si>
  <si>
    <t>অনুদান</t>
  </si>
  <si>
    <t>আবর্তক অনুদান</t>
  </si>
  <si>
    <t>অন্যান্য অনুদান</t>
  </si>
  <si>
    <t>অন্যান্য বয়</t>
  </si>
  <si>
    <t>আবর্তক স্থানান্তর যা অন্যত্র শ্রেণিবদ্ধ নয়</t>
  </si>
  <si>
    <t>ভূমি উন্নয়ন কর</t>
  </si>
  <si>
    <t>পৌরকর</t>
  </si>
  <si>
    <t xml:space="preserve">প্রশিক্ষণ মঞ্জুরী </t>
  </si>
  <si>
    <t>বৃত্তি/ মেধাবৃত্তি</t>
  </si>
  <si>
    <t>উপমোট-আবর্তক স্থানান্তর যা অন্যত্র শ্রেণিবদ্ধ নয়</t>
  </si>
  <si>
    <t>মূলধন ব্যয়</t>
  </si>
  <si>
    <t>অআর্থিক সম্পদ</t>
  </si>
  <si>
    <t>যন্ত্রপাতি ও সরঞ্জামাদি</t>
  </si>
  <si>
    <t>কম্পিউটার ও আনুষঙ্গিক</t>
  </si>
  <si>
    <t>প্রকৌশল ও অন্যান্য সরঞ্জামাদি</t>
  </si>
  <si>
    <t xml:space="preserve">শিক্ষা ও শিক্ষণ উপকরণ </t>
  </si>
  <si>
    <t>অতিরিক্ত/কম চাহিদার পরিমাণ</t>
  </si>
  <si>
    <t>৩১১১৩১২-
মোবাইল/
সেলফোন 
ভাতা</t>
  </si>
  <si>
    <t>লামগ্রাণ্ট এর পরিমাণ/ অন্যান্য
(প্রযোজ্য ক্ষেত্রে)</t>
  </si>
  <si>
    <r>
      <t>৩১১১১০১- মূল বেতন (অফিসার)
(গ্রেড-১-১০ভূক্ত)  (কলাম ৫</t>
    </r>
    <r>
      <rPr>
        <sz val="7"/>
        <color indexed="8"/>
        <rFont val="Wingdings 2"/>
        <family val="1"/>
      </rPr>
      <t>Í</t>
    </r>
    <r>
      <rPr>
        <sz val="7"/>
        <color indexed="8"/>
        <rFont val="Nikosh"/>
        <family val="0"/>
      </rPr>
      <t>১২ + কলাম ৬)</t>
    </r>
  </si>
  <si>
    <t>বিগত ২০১৮-১৯ বছরের বকেয়া</t>
  </si>
  <si>
    <t>জুলাই/১৯ হতে ডিসেম্বর/১৯</t>
  </si>
  <si>
    <t>জানুয়ারী/২০ হতে জুন/২০</t>
  </si>
  <si>
    <t>দশম  শ্রেণীর ছাত্র-ছাত্রী  সংখ্যা</t>
  </si>
  <si>
    <t>একাদশ  শ্রেণীর ছাত্র-ছাত্রী  সংখ্যা</t>
  </si>
  <si>
    <r>
      <rPr>
        <sz val="11"/>
        <color indexed="12"/>
        <rFont val="Nikosh"/>
        <family val="0"/>
      </rPr>
      <t xml:space="preserve"> গ্রেড ১-১০ ভূক্ত</t>
    </r>
    <r>
      <rPr>
        <sz val="11"/>
        <color indexed="8"/>
        <rFont val="Nikosh"/>
        <family val="0"/>
      </rPr>
      <t xml:space="preserve"> প্রত্যেক কর্মচারীর ট্রেনিং ভাতার হার</t>
    </r>
  </si>
  <si>
    <r>
      <t xml:space="preserve">দেশের অভ্যন্তরে প্রশিক্ষণের জন্য বেতন </t>
    </r>
    <r>
      <rPr>
        <sz val="10"/>
        <color indexed="12"/>
        <rFont val="Nikosh"/>
        <family val="0"/>
      </rPr>
      <t>গ্রেড ১-১০ ভূক্ত</t>
    </r>
    <r>
      <rPr>
        <sz val="10"/>
        <color indexed="8"/>
        <rFont val="Nikosh"/>
        <family val="0"/>
      </rPr>
      <t xml:space="preserve"> কর্মচারী সংখ্যা</t>
    </r>
  </si>
  <si>
    <r>
      <t>দেশের অভ্যন্তরে প্রশিক্ষণের জন্য বেতন</t>
    </r>
    <r>
      <rPr>
        <sz val="10"/>
        <color indexed="36"/>
        <rFont val="Nikosh"/>
        <family val="0"/>
      </rPr>
      <t xml:space="preserve"> গ্রেড ১১-২০ ভূক্ত</t>
    </r>
    <r>
      <rPr>
        <sz val="10"/>
        <color indexed="8"/>
        <rFont val="Nikosh"/>
        <family val="0"/>
      </rPr>
      <t xml:space="preserve"> কর্মচারী সংখ্যা</t>
    </r>
  </si>
  <si>
    <r>
      <t xml:space="preserve"> </t>
    </r>
    <r>
      <rPr>
        <sz val="11"/>
        <color indexed="36"/>
        <rFont val="Nikosh"/>
        <family val="0"/>
      </rPr>
      <t>গ্রেড ১১-২০ ভূক্ত</t>
    </r>
    <r>
      <rPr>
        <sz val="11"/>
        <color indexed="8"/>
        <rFont val="Nikosh"/>
        <family val="0"/>
      </rPr>
      <t xml:space="preserve"> প্রত্যেক কর্মচারীর ট্রেনিং ভাতার হার</t>
    </r>
  </si>
  <si>
    <t>২০১৮-১৯ অর্থ বছরের খরচ</t>
  </si>
  <si>
    <t>৩৮২১১১৭-বৃত্তি/মেধা বৃত্তি</t>
  </si>
  <si>
    <t>বৃত্তিপ্রাপ্ত 
মোট ছাত্র-ছাত্রী সংখ্যা</t>
  </si>
  <si>
    <t xml:space="preserve">৪১১২২০২-কম্টিউটার ও আনুষঙ্গিক: </t>
  </si>
  <si>
    <t>চাহিত কম্পিউটার ও আনুষঙ্গিক যন্ত্রপাতির নাম ও বিবরণ</t>
  </si>
  <si>
    <t>৩৮২১১০৩ - পৌর কর</t>
  </si>
  <si>
    <t>৩৮২১১০২ - ভূমি কর</t>
  </si>
  <si>
    <t>৩২৫৫১০৪-স্ট্যাম্প ও সিল এর তালিকা</t>
  </si>
  <si>
    <t>স্ট্যাম্প ও সিল এর নাম ও বিবরণ</t>
  </si>
  <si>
    <t>২য় পর্ব</t>
  </si>
  <si>
    <t>৪র্থ পর্ব</t>
  </si>
  <si>
    <t>৩২১১১২০ - টেলিফোন</t>
  </si>
  <si>
    <t>৩২১১১১৭-ইন্টারনেট/টেলেক্স/ফ্যাক্স</t>
  </si>
  <si>
    <t>৩২১১১১৫- পানি</t>
  </si>
  <si>
    <t>৩২১১১১৩ - বিদ্যুৎ</t>
  </si>
  <si>
    <t>৩২৩১৩০১-প্রশিক্ষণ</t>
  </si>
  <si>
    <t>৩২৫৭২০৬-সম্মানী/পারিতোষিক</t>
  </si>
  <si>
    <r>
      <t xml:space="preserve">বৃত্তিপ্রাপ্ত মোট </t>
    </r>
    <r>
      <rPr>
        <b/>
        <sz val="12"/>
        <color indexed="17"/>
        <rFont val="Nikosh"/>
        <family val="0"/>
      </rPr>
      <t>ছাত্রী</t>
    </r>
    <r>
      <rPr>
        <sz val="12"/>
        <color indexed="8"/>
        <rFont val="Nikosh"/>
        <family val="0"/>
      </rPr>
      <t xml:space="preserve"> সংখ্যা</t>
    </r>
  </si>
  <si>
    <r>
      <t>বৃত্তিপ্রাপ্ত মোট</t>
    </r>
    <r>
      <rPr>
        <b/>
        <sz val="12"/>
        <color indexed="8"/>
        <rFont val="Nikosh"/>
        <family val="0"/>
      </rPr>
      <t xml:space="preserve"> </t>
    </r>
    <r>
      <rPr>
        <b/>
        <sz val="12"/>
        <color indexed="10"/>
        <rFont val="Nikosh"/>
        <family val="0"/>
      </rPr>
      <t>ছাত্র</t>
    </r>
    <r>
      <rPr>
        <sz val="12"/>
        <color indexed="10"/>
        <rFont val="Nikosh"/>
        <family val="0"/>
      </rPr>
      <t xml:space="preserve"> </t>
    </r>
    <r>
      <rPr>
        <sz val="12"/>
        <color indexed="8"/>
        <rFont val="Nikosh"/>
        <family val="0"/>
      </rPr>
      <t>সংখ্যা</t>
    </r>
  </si>
  <si>
    <t xml:space="preserve">মন্ত্রণালয়/বিভাগ                              : ১৬০-কারিগরি ও মাদ্রাসা শিক্ষা বিভাগ </t>
  </si>
  <si>
    <t>অধিদপ্তর/পরিদপ্তর                           : ১৬০০২-কারিগরি শিক্ষা অধিদপ্তর</t>
  </si>
  <si>
    <t xml:space="preserve">অধস্তন দপ্তর/প্রাতিষ্ঠানিক ইউনিট গ্রুপ  : ১৬০০২০৭-০০০০০০-টেকনিক্যাল স্কুল ও কলেজসমূহ </t>
  </si>
  <si>
    <r>
      <t xml:space="preserve">প্রাতিষ্ঠানিক ইউনিট                 :  </t>
    </r>
    <r>
      <rPr>
        <b/>
        <sz val="12"/>
        <color indexed="10"/>
        <rFont val="Nikosh"/>
        <family val="0"/>
      </rPr>
      <t>১৬০০২০৭- _ _ _ _ _ _  - --------------- টেকনিক্যাল স্কুল ও কলেজ</t>
    </r>
  </si>
  <si>
    <t>২০১৯-২০ অর্থ বছরে সংশোধিত বাজেট বরাদ্দ</t>
  </si>
  <si>
    <t>২০১৯-২০ অর্থ বছরে প্রকৃত ব্যয়</t>
  </si>
  <si>
    <t>অবশিষ্ট/ অতিরিক্ত ব্যয়</t>
  </si>
  <si>
    <t>মন্তব্য/ব্যাখ্যা</t>
  </si>
  <si>
    <t>শ্রমিক (অনিয়মিত) মজুরি</t>
  </si>
  <si>
    <t>সম্মানী</t>
  </si>
  <si>
    <t>মোট-টেকনিক্যাল স্কুল ও কলেজসমূহ :</t>
  </si>
  <si>
    <t>২০২০-২১ অর্থ বছরে প্রকৃত চাহিদা</t>
  </si>
  <si>
    <t>২০১৯-২০ অর্থ বছরে
প্রকৃত খরচ</t>
  </si>
  <si>
    <r>
      <t>২০২০-২১ অর্থ বছরে পরিচালন  ব্যয়ের  প্রাক্কলন (সাধারণ  কার্যক্রম)
(</t>
    </r>
    <r>
      <rPr>
        <sz val="16"/>
        <color indexed="12"/>
        <rFont val="Nikosh"/>
        <family val="0"/>
      </rPr>
      <t>লাল চিহ্নিত লেখার অংশটি যে প্রতিষ্ঠানের জন্য যা প্রযোজ্য তা লিখতে হবে</t>
    </r>
    <r>
      <rPr>
        <sz val="18"/>
        <color indexed="8"/>
        <rFont val="Nikosh"/>
        <family val="0"/>
      </rPr>
      <t>)</t>
    </r>
  </si>
  <si>
    <t xml:space="preserve">অধস্তন দপ্তর/প্রাতিষ্ঠানিক ইউনিট গ্রুপ  : ১৬০-০২-০৩-০০০০০০-আঞ্চলিক পরিচালকের কার্যালয়সমূহ, কারিগরি শিক্ষা অধিদপ্তর </t>
  </si>
  <si>
    <r>
      <t xml:space="preserve">প্রাতিষ্ঠানিক ইউনিট                 :  </t>
    </r>
    <r>
      <rPr>
        <b/>
        <sz val="12"/>
        <color indexed="12"/>
        <rFont val="Nikosh"/>
        <family val="0"/>
      </rPr>
      <t>১৬০-০২-০৩- _ _ _ _ _ _  আঞ্চলিক পরিচালকের কার্যালয়,</t>
    </r>
    <r>
      <rPr>
        <b/>
        <sz val="12"/>
        <color indexed="10"/>
        <rFont val="Nikosh"/>
        <family val="0"/>
      </rPr>
      <t xml:space="preserve"> </t>
    </r>
    <r>
      <rPr>
        <sz val="12"/>
        <color indexed="10"/>
        <rFont val="Nikosh"/>
        <family val="0"/>
      </rPr>
      <t xml:space="preserve">--------------- </t>
    </r>
  </si>
  <si>
    <t xml:space="preserve">উপমোট - পেশাগত সেবা, সম্মানী ও বিশেষ ব্যয় : </t>
  </si>
  <si>
    <t>মোট-আঞ্চলিক পরিচালকের কার্যালয়সমূহ :</t>
  </si>
  <si>
    <t xml:space="preserve">২০২০-২০২১ অর্থ বছরে ১৬০-০২-০৩-০০০০০০-আঞ্চলিক পরিচালকের কার্যালয়সমূহ, কারিগরি শিক্ষা অধিদপ্তর খাতে
রাজস্ব বাজেট চাহিদার বিবরণীঃ
</t>
  </si>
  <si>
    <r>
      <t xml:space="preserve">২০২০-২০২১ অর্থ বছরে ১৬০-০২-০৭-০০০০০০-টেকনিক্যাল স্কুল ও কলেজসমূহ খাতে রাজস্ব </t>
    </r>
    <r>
      <rPr>
        <b/>
        <sz val="14"/>
        <color indexed="10"/>
        <rFont val="Nikosh"/>
        <family val="0"/>
      </rPr>
      <t>বাজেট চাহিদার</t>
    </r>
    <r>
      <rPr>
        <b/>
        <sz val="14"/>
        <rFont val="Nikosh"/>
        <family val="0"/>
      </rPr>
      <t xml:space="preserve"> বিবরণীঃ
</t>
    </r>
  </si>
  <si>
    <t>অধস্তন দপ্তর/প্রাতিষ্ঠানিক ইউনিট গ্রুপ  : ১৬০০২০২-০০০০০০-পরিচালক (ভোকেশনাল), কারিগরি শিক্ষা অধিদপ্তর</t>
  </si>
  <si>
    <r>
      <t xml:space="preserve">প্রাতিষ্ঠানিক ইউনিট                 :  </t>
    </r>
    <r>
      <rPr>
        <b/>
        <sz val="12"/>
        <color indexed="10"/>
        <rFont val="Nikosh"/>
        <family val="0"/>
      </rPr>
      <t xml:space="preserve">১৬০০২০২- _ _ _ _ _ _  </t>
    </r>
  </si>
  <si>
    <t>আবাসিক টেলিফোন নগদায়ন ভাতা</t>
  </si>
  <si>
    <t>আপ্যায়ন ভাতা</t>
  </si>
  <si>
    <t xml:space="preserve">শ্রমিক (অনিয়মিত) মজুরি </t>
  </si>
  <si>
    <t>মোটরযান রক্ষণাবেক্ষণ ব্যয়</t>
  </si>
  <si>
    <t>মোট-পরিচালক(ভোকেশনাল), কারিগরি শিক্ষা অধিদপ্তর, ঢাকা:</t>
  </si>
  <si>
    <r>
      <t xml:space="preserve">২০২০-২০২১ অর্থ বছরে ১৬০-০২-০২-০০০০০০-পরিচালক (ভোকেশনাল), কারিগরি শিক্ষা অধিদপ্তর খাতে রাজস্ব </t>
    </r>
    <r>
      <rPr>
        <b/>
        <sz val="14"/>
        <color indexed="10"/>
        <rFont val="Nikosh"/>
        <family val="0"/>
      </rPr>
      <t>বাজেট চাহিদার</t>
    </r>
    <r>
      <rPr>
        <b/>
        <sz val="14"/>
        <rFont val="Nikosh"/>
        <family val="0"/>
      </rPr>
      <t xml:space="preserve"> বিবরণীঃ
</t>
    </r>
  </si>
  <si>
    <t>অধস্তন দপ্তর/প্রাতিষ্ঠানিক ইউনিট গ্রুপ  : ১৬০-০২-০৫-০০০০০০-টেকনিক্যাল টিচার্স ট্রেনিং কলেজ, কারিগরি শিক্ষা অধিদপ্তর</t>
  </si>
  <si>
    <r>
      <t xml:space="preserve">প্রাতিষ্ঠানিক ইউনিট                :  </t>
    </r>
    <r>
      <rPr>
        <b/>
        <sz val="12"/>
        <color indexed="10"/>
        <rFont val="Nikosh"/>
        <family val="0"/>
      </rPr>
      <t>১৬০-০২-০৫-১৩২৫৩৩-ভোকেশনাল টিচার্স ট্রেনিং ইনস্টিটিউট, বগুড়া</t>
    </r>
  </si>
  <si>
    <t>মোট-ভোকেশনাল টিচার্স ট্রেনিং ইনস্টিটিউট:</t>
  </si>
  <si>
    <r>
      <t xml:space="preserve">২০২০-২০২১ অর্থ বছরে ১৬০-০২-০৫-১৩২৫৩৩-ভোকেশনাল টিচার্স ট্রেনিং ইনস্টিটিউট, বগুড়া খাতে রাজস্ব </t>
    </r>
    <r>
      <rPr>
        <b/>
        <sz val="14"/>
        <color indexed="10"/>
        <rFont val="Nikosh"/>
        <family val="0"/>
      </rPr>
      <t>বাজেট চাহিদার</t>
    </r>
    <r>
      <rPr>
        <b/>
        <sz val="14"/>
        <rFont val="Nikosh"/>
        <family val="0"/>
      </rPr>
      <t xml:space="preserve"> বিবরণীঃ
</t>
    </r>
  </si>
  <si>
    <r>
      <t xml:space="preserve">২০২০-২১ অর্থ বছরে প্রজাতন্ত্রের কর্মচারীদের </t>
    </r>
    <r>
      <rPr>
        <b/>
        <u val="single"/>
        <sz val="14"/>
        <color indexed="8"/>
        <rFont val="Nikosh"/>
        <family val="0"/>
      </rPr>
      <t>১২ মাসের</t>
    </r>
    <r>
      <rPr>
        <sz val="14"/>
        <color indexed="8"/>
        <rFont val="Nikosh"/>
        <family val="0"/>
      </rPr>
      <t xml:space="preserve"> বেতন-ভাতাদি সংক্রান্ত চাহিদার বিবরণীঃ</t>
    </r>
  </si>
  <si>
    <t>মাসিক মূল বেতন
(০১/৭/২০২০ 
তারিখে)</t>
  </si>
  <si>
    <r>
      <t xml:space="preserve">২০২০-২১ অর্থ বছরে </t>
    </r>
    <r>
      <rPr>
        <u val="single"/>
        <sz val="16"/>
        <color indexed="10"/>
        <rFont val="Nikosh"/>
        <family val="0"/>
      </rPr>
      <t>১ম ও ২য় শিফটের</t>
    </r>
    <r>
      <rPr>
        <sz val="16"/>
        <color indexed="10"/>
        <rFont val="Nikosh"/>
        <family val="0"/>
      </rPr>
      <t xml:space="preserve"> সার্টিফিকেট এবং ডিপ্লোমা স্তরের ছাত্র-ছাত্রী পরিসংখ্যান</t>
    </r>
  </si>
  <si>
    <r>
      <t xml:space="preserve">২০২০-২১ অর্থ বছরে ছাত্র-ছাত্রীর পরিসংখ্যান সংক্রান্ত তথ্যাদিঃ </t>
    </r>
    <r>
      <rPr>
        <sz val="14"/>
        <color indexed="12"/>
        <rFont val="Nikosh"/>
        <family val="0"/>
      </rPr>
      <t>(২য় শিফট)</t>
    </r>
  </si>
  <si>
    <r>
      <t xml:space="preserve">২০২০-২১ অর্থ বছরে ছাত্র-ছাত্রীর পরিসংখ্যান সংক্রান্ত তথ্যাদিঃ </t>
    </r>
    <r>
      <rPr>
        <sz val="14"/>
        <color indexed="12"/>
        <rFont val="Nikosh"/>
        <family val="0"/>
      </rPr>
      <t>(১ম শিফট)</t>
    </r>
  </si>
  <si>
    <t>৭ম পর্ব</t>
  </si>
  <si>
    <t>মোট- ১ম শিফট (৮টি পর্ব) :</t>
  </si>
  <si>
    <r>
      <t xml:space="preserve">২০২০-২১ অর্থ বছরে ছাত্র-ছাত্রীর পরিসংখ্যান সংক্রান্ত তথ্যাদিঃ </t>
    </r>
    <r>
      <rPr>
        <sz val="14"/>
        <color indexed="12"/>
        <rFont val="Nikosh"/>
        <family val="0"/>
      </rPr>
      <t>(</t>
    </r>
    <r>
      <rPr>
        <b/>
        <sz val="14"/>
        <color indexed="10"/>
        <rFont val="Nikosh"/>
        <family val="0"/>
      </rPr>
      <t>২য়</t>
    </r>
    <r>
      <rPr>
        <sz val="14"/>
        <color indexed="12"/>
        <rFont val="Nikosh"/>
        <family val="0"/>
      </rPr>
      <t xml:space="preserve"> শিফট)</t>
    </r>
  </si>
  <si>
    <t>মোট- ২য় শিফট (৮টি পর্ব) :</t>
  </si>
  <si>
    <r>
      <t xml:space="preserve">২০২০-২১ অর্থ বছরে </t>
    </r>
    <r>
      <rPr>
        <b/>
        <u val="single"/>
        <sz val="16"/>
        <color indexed="12"/>
        <rFont val="Nikosh"/>
        <family val="0"/>
      </rPr>
      <t>১ম শিফট</t>
    </r>
    <r>
      <rPr>
        <b/>
        <sz val="16"/>
        <color indexed="12"/>
        <rFont val="Nikosh"/>
        <family val="0"/>
      </rPr>
      <t xml:space="preserve"> </t>
    </r>
    <r>
      <rPr>
        <sz val="16"/>
        <color indexed="8"/>
        <rFont val="Nikosh"/>
        <family val="0"/>
      </rPr>
      <t>এর ৯ম, ১০ম, একাদশ ও দ্বাদশ শ্রেণীর ছাত্র-ছাত্রীদের ১২ মাসের বৃত্তির হিসাব :</t>
    </r>
  </si>
  <si>
    <r>
      <t xml:space="preserve">২০২০-২১ অর্থ বছরে </t>
    </r>
    <r>
      <rPr>
        <b/>
        <u val="single"/>
        <sz val="16"/>
        <color indexed="12"/>
        <rFont val="Nikosh"/>
        <family val="0"/>
      </rPr>
      <t>২য় শিফট</t>
    </r>
    <r>
      <rPr>
        <b/>
        <sz val="16"/>
        <color indexed="12"/>
        <rFont val="Nikosh"/>
        <family val="0"/>
      </rPr>
      <t xml:space="preserve"> </t>
    </r>
    <r>
      <rPr>
        <sz val="16"/>
        <color indexed="8"/>
        <rFont val="Nikosh"/>
        <family val="0"/>
      </rPr>
      <t>এর ৯ম, ১০ম, একাদশ ও দ্বাদশ শ্রেণীর ছাত্র-ছাত্রীদের ১২ মাসের বৃত্তির হিসাব :</t>
    </r>
  </si>
  <si>
    <r>
      <t>২০২০-২১ অর্থবছরে ছাত্র/ছাত্রীদের ১২ মাসের বৃত্তির তথ্যাদি [নতুন রেট (২৫০</t>
    </r>
    <r>
      <rPr>
        <sz val="15"/>
        <color indexed="8"/>
        <rFont val="Wingdings 2"/>
        <family val="1"/>
      </rPr>
      <t>Í</t>
    </r>
    <r>
      <rPr>
        <sz val="15"/>
        <color indexed="8"/>
        <rFont val="Nikosh"/>
        <family val="0"/>
      </rPr>
      <t xml:space="preserve">১২) + ৩০০ = ৩,৩০০/-] অনুযায়ীঃ  </t>
    </r>
    <r>
      <rPr>
        <sz val="15"/>
        <color indexed="14"/>
        <rFont val="Nikosh"/>
        <family val="0"/>
      </rPr>
      <t>১ম শিফট</t>
    </r>
  </si>
  <si>
    <t>বিগত ২০১৯-২০ বছরের বকেয়া</t>
  </si>
  <si>
    <t>জুলাই/২০ হতে ডিসেম্বর/২০</t>
  </si>
  <si>
    <t>জানুয়ারী/২১ হতে জুন/২১</t>
  </si>
  <si>
    <t>মোট-১ম শিফট:</t>
  </si>
  <si>
    <r>
      <t>২০২০-২১ অর্থবছরে ছাত্র/ছাত্রীদের ১২ মাসের বৃত্তির তথ্যাদি [নতুন রেট (২৫০</t>
    </r>
    <r>
      <rPr>
        <sz val="15"/>
        <color indexed="8"/>
        <rFont val="Wingdings 2"/>
        <family val="1"/>
      </rPr>
      <t>Í</t>
    </r>
    <r>
      <rPr>
        <sz val="15"/>
        <color indexed="8"/>
        <rFont val="Nikosh"/>
        <family val="0"/>
      </rPr>
      <t xml:space="preserve">১২) + ৩০০ = ৩,৩০০/-] অনুযায়ীঃ  </t>
    </r>
    <r>
      <rPr>
        <sz val="15"/>
        <color indexed="14"/>
        <rFont val="Nikosh"/>
        <family val="0"/>
      </rPr>
      <t>২য়</t>
    </r>
    <r>
      <rPr>
        <sz val="15"/>
        <color indexed="14"/>
        <rFont val="Nikosh"/>
        <family val="0"/>
      </rPr>
      <t xml:space="preserve"> শিফট</t>
    </r>
  </si>
  <si>
    <t>মোট-২য় শিফট:</t>
  </si>
  <si>
    <r>
      <t xml:space="preserve">৩৮২১১১৭-বৃত্তি/মেধাবৃত্তি বাবদ সর্বমোট টাকার পরিমাণ </t>
    </r>
    <r>
      <rPr>
        <b/>
        <sz val="16"/>
        <color indexed="14"/>
        <rFont val="Nikosh"/>
        <family val="0"/>
      </rPr>
      <t>(১ম ও ২য় শিফট) (সার্টিফিকেট+ডিপ্লোমা)</t>
    </r>
  </si>
  <si>
    <r>
      <t>বিগত ২০১৯-২০ অর্থ বছরে</t>
    </r>
    <r>
      <rPr>
        <sz val="20"/>
        <color indexed="8"/>
        <rFont val="Nikosh"/>
        <family val="0"/>
      </rPr>
      <t xml:space="preserve"> বৃত্তিপ্রাপ্ত ছাত্র-ছাত্রী ও বৃত্তি বাবদ ব্যয়িত অর্থের তথ্য :</t>
    </r>
  </si>
  <si>
    <r>
      <t xml:space="preserve">২০১৯-২০ অর্থ বছরে </t>
    </r>
    <r>
      <rPr>
        <b/>
        <u val="single"/>
        <sz val="16"/>
        <color indexed="12"/>
        <rFont val="Nikosh"/>
        <family val="0"/>
      </rPr>
      <t>১ম শিফট</t>
    </r>
    <r>
      <rPr>
        <b/>
        <sz val="16"/>
        <color indexed="12"/>
        <rFont val="Nikosh"/>
        <family val="0"/>
      </rPr>
      <t xml:space="preserve"> </t>
    </r>
    <r>
      <rPr>
        <sz val="16"/>
        <color indexed="8"/>
        <rFont val="Nikosh"/>
        <family val="0"/>
      </rPr>
      <t xml:space="preserve">এর ৯ম, ১০ম, একাদশ ও দ্বাদশ শ্রেণীর ছাত্র-ছাত্রীদের </t>
    </r>
    <r>
      <rPr>
        <sz val="16"/>
        <color indexed="10"/>
        <rFont val="Nikosh"/>
        <family val="0"/>
      </rPr>
      <t>প্রদেয়</t>
    </r>
    <r>
      <rPr>
        <sz val="16"/>
        <color indexed="8"/>
        <rFont val="Nikosh"/>
        <family val="0"/>
      </rPr>
      <t xml:space="preserve"> ১২ মাসের বৃত্তির হিসাব :</t>
    </r>
  </si>
  <si>
    <r>
      <t xml:space="preserve">২০১৯-২০ অর্থ বছরে </t>
    </r>
    <r>
      <rPr>
        <b/>
        <u val="single"/>
        <sz val="16"/>
        <color indexed="12"/>
        <rFont val="Nikosh"/>
        <family val="0"/>
      </rPr>
      <t>২য় শিফট</t>
    </r>
    <r>
      <rPr>
        <b/>
        <sz val="16"/>
        <color indexed="12"/>
        <rFont val="Nikosh"/>
        <family val="0"/>
      </rPr>
      <t xml:space="preserve"> </t>
    </r>
    <r>
      <rPr>
        <sz val="16"/>
        <color indexed="8"/>
        <rFont val="Nikosh"/>
        <family val="0"/>
      </rPr>
      <t xml:space="preserve">এর ৯ম ও ১০ম শ্রেণীর ছাত্র-ছাত্রীদের </t>
    </r>
    <r>
      <rPr>
        <sz val="16"/>
        <color indexed="10"/>
        <rFont val="Nikosh"/>
        <family val="0"/>
      </rPr>
      <t>প্রদেয়</t>
    </r>
    <r>
      <rPr>
        <sz val="16"/>
        <color indexed="8"/>
        <rFont val="Nikosh"/>
        <family val="0"/>
      </rPr>
      <t xml:space="preserve"> ১২ মাসের বৃত্তির হিসাব :</t>
    </r>
  </si>
  <si>
    <r>
      <t xml:space="preserve">বিগত ২০১৯-২০ অর্থ বছরে </t>
    </r>
    <r>
      <rPr>
        <sz val="20"/>
        <rFont val="Nikosh"/>
        <family val="0"/>
      </rPr>
      <t>বৃত্তিপ্রাপ্ত ডিপ্লোমা স্তরের ছাত্র-ছাত্রী ও ব্যয়িত অর্থের বিবরণী :</t>
    </r>
  </si>
  <si>
    <r>
      <t xml:space="preserve">২০১৯-২০ অর্থবছরে ছাত্র/ছাত্রীদের </t>
    </r>
    <r>
      <rPr>
        <sz val="15"/>
        <color indexed="10"/>
        <rFont val="Nikosh"/>
        <family val="0"/>
      </rPr>
      <t>প্রদেয়</t>
    </r>
    <r>
      <rPr>
        <sz val="15"/>
        <color indexed="8"/>
        <rFont val="Nikosh"/>
        <family val="0"/>
      </rPr>
      <t xml:space="preserve"> ১২ মাসের বৃত্তির তথ্যাদি [নতুন রেট (২৫০</t>
    </r>
    <r>
      <rPr>
        <sz val="15"/>
        <color indexed="8"/>
        <rFont val="Wingdings 2"/>
        <family val="1"/>
      </rPr>
      <t>Í</t>
    </r>
    <r>
      <rPr>
        <sz val="15"/>
        <color indexed="8"/>
        <rFont val="Nikosh"/>
        <family val="0"/>
      </rPr>
      <t xml:space="preserve">১২) + ৩০০ = ৩,৩০০/-] অনুযায়ীঃ  </t>
    </r>
    <r>
      <rPr>
        <sz val="15"/>
        <color indexed="14"/>
        <rFont val="Nikosh"/>
        <family val="0"/>
      </rPr>
      <t>১ম শিফট</t>
    </r>
  </si>
  <si>
    <r>
      <t xml:space="preserve">২০১৯-২০ অর্থবছরে ছাত্র/ছাত্রীদের </t>
    </r>
    <r>
      <rPr>
        <sz val="15"/>
        <color indexed="10"/>
        <rFont val="Nikosh"/>
        <family val="0"/>
      </rPr>
      <t>প্রদেয়</t>
    </r>
    <r>
      <rPr>
        <sz val="15"/>
        <color indexed="8"/>
        <rFont val="Nikosh"/>
        <family val="0"/>
      </rPr>
      <t xml:space="preserve"> ১২ মাসের বৃত্তির তথ্যাদি [নতুন রেট (২৫০</t>
    </r>
    <r>
      <rPr>
        <sz val="15"/>
        <color indexed="8"/>
        <rFont val="Wingdings 2"/>
        <family val="1"/>
      </rPr>
      <t>Í</t>
    </r>
    <r>
      <rPr>
        <sz val="15"/>
        <color indexed="8"/>
        <rFont val="Nikosh"/>
        <family val="0"/>
      </rPr>
      <t xml:space="preserve">১২) + ৩০০ = ৩,৩০০/-] অনুযায়ীঃ  </t>
    </r>
    <r>
      <rPr>
        <sz val="15"/>
        <color indexed="14"/>
        <rFont val="Nikosh"/>
        <family val="0"/>
      </rPr>
      <t>২য়</t>
    </r>
    <r>
      <rPr>
        <sz val="15"/>
        <color indexed="14"/>
        <rFont val="Nikosh"/>
        <family val="0"/>
      </rPr>
      <t xml:space="preserve"> শিফট</t>
    </r>
  </si>
  <si>
    <r>
      <t xml:space="preserve">গত ২০১৯-২০ অর্থ বছরে ৩৮২১১১৭-বৃত্তি/মেধাবৃত্তি বাবদ সর্বমোট </t>
    </r>
    <r>
      <rPr>
        <b/>
        <sz val="13"/>
        <color indexed="10"/>
        <rFont val="Nikosh"/>
        <family val="0"/>
      </rPr>
      <t>ব্যয়িত</t>
    </r>
    <r>
      <rPr>
        <b/>
        <sz val="13"/>
        <color indexed="12"/>
        <rFont val="Nikosh"/>
        <family val="0"/>
      </rPr>
      <t xml:space="preserve"> টাকার পরিমাণ </t>
    </r>
    <r>
      <rPr>
        <b/>
        <sz val="13"/>
        <color indexed="14"/>
        <rFont val="Nikosh"/>
        <family val="0"/>
      </rPr>
      <t>(১ম ও ২য় শিফট) (সার্টিফিকেট+ডিপ্লোমা)</t>
    </r>
  </si>
  <si>
    <r>
      <t xml:space="preserve">২০২০-২১ অর্থ বছরে </t>
    </r>
    <r>
      <rPr>
        <b/>
        <u val="single"/>
        <sz val="14"/>
        <color indexed="12"/>
        <rFont val="Nikosh"/>
        <family val="0"/>
      </rPr>
      <t>১ম ও ২য় শিফট</t>
    </r>
    <r>
      <rPr>
        <sz val="14"/>
        <color indexed="8"/>
        <rFont val="Nikosh"/>
        <family val="0"/>
      </rPr>
      <t xml:space="preserve"> এর নবম, দশম, একাদশ ও দ্বাদশ শ্রেণীর এবং ডিপ্লোমা স্তরের ছাত্র-ছাত্রীদের প্রশিক্ষণ ব্যয় খাতের 
(ইণ্ডাস্ট্রিয়াল অ্যাটাচমেণ্ট) হিসাবঃ</t>
    </r>
  </si>
  <si>
    <t xml:space="preserve">২০২০-২১ অর্থ বছরে অভ্যন্তরীণ ট্রেনিং বাবদ মোট টাকার পরিমাণ </t>
  </si>
  <si>
    <r>
      <t>২০২০-২১ অর্থবছরে ৮ম পর্বের ছাত্র/ছাত্রীদের প্রশিক্ষণ ব্যয় খাতের তথ্যাদি [ নতুন রেট (২০০০</t>
    </r>
    <r>
      <rPr>
        <sz val="12"/>
        <color indexed="8"/>
        <rFont val="Wingdings 2"/>
        <family val="1"/>
      </rPr>
      <t>Í</t>
    </r>
    <r>
      <rPr>
        <sz val="12"/>
        <color indexed="8"/>
        <rFont val="Nikosh"/>
        <family val="0"/>
      </rPr>
      <t xml:space="preserve">৬) + ১০০০ = ১৩,০০০/- ] অনুযায়ীঃ </t>
    </r>
    <r>
      <rPr>
        <b/>
        <sz val="12"/>
        <color indexed="14"/>
        <rFont val="Nikosh"/>
        <family val="0"/>
      </rPr>
      <t>১ম শিফট</t>
    </r>
  </si>
  <si>
    <r>
      <t>২০২০-২১ অর্থবছরে ৮ম পর্বের ছাত্র/ছাত্রীদের প্রশিক্ষণ ব্যয় খাতের তথ্যাদি [ নতুন রেট (২০০০</t>
    </r>
    <r>
      <rPr>
        <sz val="12"/>
        <color indexed="8"/>
        <rFont val="Wingdings 2"/>
        <family val="1"/>
      </rPr>
      <t>Í</t>
    </r>
    <r>
      <rPr>
        <sz val="12"/>
        <color indexed="8"/>
        <rFont val="Nikosh"/>
        <family val="0"/>
      </rPr>
      <t xml:space="preserve">৬) + ১০০০ = ১৩,০০০/- ] অনুযায়ীঃ </t>
    </r>
    <r>
      <rPr>
        <b/>
        <sz val="12"/>
        <color indexed="14"/>
        <rFont val="Nikosh"/>
        <family val="0"/>
      </rPr>
      <t>২য় শিফট</t>
    </r>
  </si>
  <si>
    <t xml:space="preserve">৩২৩১৩০১- প্রশিক্ষণ উপখাতে সর্বমোট টাকা : </t>
  </si>
  <si>
    <t>দেশের অভ্যন্তরে শিক্ষক-কর্মচারীগণের প্রশিক্ষণ বাবদ মোট টাকার পরিমাণ :</t>
  </si>
  <si>
    <r>
      <t xml:space="preserve">৩০-৬-২০১৫ তারিখের মূল বেতন অনুসারে </t>
    </r>
    <r>
      <rPr>
        <sz val="10"/>
        <rFont val="Nikosh"/>
        <family val="0"/>
      </rPr>
      <t>১৭-৭-২০১৯ তারিখ পর্যন্ত প্রাপ্য</t>
    </r>
    <r>
      <rPr>
        <sz val="10"/>
        <color indexed="14"/>
        <rFont val="Nikosh"/>
        <family val="0"/>
      </rPr>
      <t xml:space="preserve"> বকেয়ার</t>
    </r>
    <r>
      <rPr>
        <sz val="10"/>
        <rFont val="Nikosh"/>
        <family val="0"/>
      </rPr>
      <t xml:space="preserve"> পরিমাণ</t>
    </r>
  </si>
  <si>
    <r>
      <t xml:space="preserve">গ্রেড ভিত্তিক আদেশ  অনুসারে </t>
    </r>
    <r>
      <rPr>
        <sz val="10"/>
        <rFont val="Nikosh"/>
        <family val="0"/>
      </rPr>
      <t xml:space="preserve">১৮-৭-২০১৯ হতে ৩০-৬-২০২০ খ্রিঃ তারিখ পর্যন্ত প্রাপ্য </t>
    </r>
    <r>
      <rPr>
        <sz val="10"/>
        <color indexed="14"/>
        <rFont val="Nikosh"/>
        <family val="0"/>
      </rPr>
      <t>বকেয়ার</t>
    </r>
    <r>
      <rPr>
        <sz val="10"/>
        <rFont val="Nikosh"/>
        <family val="0"/>
      </rPr>
      <t xml:space="preserve"> পরিমাণ</t>
    </r>
  </si>
  <si>
    <r>
      <t xml:space="preserve">গ্রেড ভিত্তিক আদেশ  অনুসারে </t>
    </r>
    <r>
      <rPr>
        <b/>
        <sz val="10"/>
        <color indexed="12"/>
        <rFont val="Nikosh"/>
        <family val="0"/>
      </rPr>
      <t>০১-৭-২০২০ তারিখে নির্ধারিত হারে ০১ মাসের টাকার পরিমাণ</t>
    </r>
  </si>
  <si>
    <t>বিগত অর্থ বছরে মোট বকেয়া চাহিদার পরিমাণ 
(কলাম ৩+কলাম ৪)</t>
  </si>
  <si>
    <r>
      <rPr>
        <b/>
        <sz val="10"/>
        <color indexed="12"/>
        <rFont val="Nikosh"/>
        <family val="0"/>
      </rPr>
      <t>২০২০-২১ অর্থ বছরে</t>
    </r>
    <r>
      <rPr>
        <sz val="10"/>
        <color indexed="8"/>
        <rFont val="Nikosh"/>
        <family val="0"/>
      </rPr>
      <t xml:space="preserve"> ১২ মাসের চাহিদা 
(কলাম ৫ </t>
    </r>
    <r>
      <rPr>
        <sz val="10"/>
        <color indexed="8"/>
        <rFont val="Calibri"/>
        <family val="2"/>
      </rPr>
      <t xml:space="preserve">× </t>
    </r>
    <r>
      <rPr>
        <sz val="10"/>
        <color indexed="8"/>
        <rFont val="Nikosh"/>
        <family val="0"/>
      </rPr>
      <t>১২ মাস)</t>
    </r>
  </si>
  <si>
    <t>২০২০-২১ অর্থ বছরে ২য় শিফট কর্মসূচীতে জড়িত প্রজাতন্ত্রের কর্মচারীদের সম্মানী ভাতা বাবদ বকেয়াসহ ১২ মাসের চাহিদাঃ</t>
  </si>
  <si>
    <r>
      <rPr>
        <b/>
        <sz val="10"/>
        <color indexed="12"/>
        <rFont val="Nikosh"/>
        <family val="0"/>
      </rPr>
      <t>২০২০-২১ অর্থ বছরে</t>
    </r>
    <r>
      <rPr>
        <b/>
        <sz val="10"/>
        <color indexed="8"/>
        <rFont val="Nikosh"/>
        <family val="0"/>
      </rPr>
      <t xml:space="preserve"> বকেয়াসহ মোট টাকার পরিমাণ 
(কলাম ৬+৭)</t>
    </r>
  </si>
  <si>
    <r>
      <t xml:space="preserve">২০২০-২০২১ অর্থ বৎসরে  কর্মরত প্রজাতন্ত্রের কর্মচারীদের </t>
    </r>
    <r>
      <rPr>
        <b/>
        <sz val="14"/>
        <color indexed="12"/>
        <rFont val="Nikosh"/>
        <family val="0"/>
      </rPr>
      <t>শ্রান্তি বিনোদন ভাতা</t>
    </r>
    <r>
      <rPr>
        <sz val="14"/>
        <color indexed="8"/>
        <rFont val="Nikosh"/>
        <family val="0"/>
      </rPr>
      <t xml:space="preserve">  প্রাপ্তির তারিখে জেষ্ঠ্যতা অনুযায়ী শ্রান্তি বিনোদন ভাতার প্রকৃত চাহিদাঃ</t>
    </r>
  </si>
  <si>
    <r>
      <t xml:space="preserve">২০২০-২০২১ অর্থ বৎসরে  পি.আর.এল.ভোগী প্রজাতন্ত্রের কর্মচারীদের তথ্যাদি </t>
    </r>
    <r>
      <rPr>
        <b/>
        <sz val="16"/>
        <color indexed="12"/>
        <rFont val="Nikosh"/>
        <family val="0"/>
      </rPr>
      <t>:</t>
    </r>
  </si>
  <si>
    <t>২০১৯-২০ অর্থ বছরের সংশোধিত বরাদ্দ</t>
  </si>
  <si>
    <t>২০১৯-২০ অর্থ বছরের ব্যয়</t>
  </si>
  <si>
    <t>সার্টিফিকেট স্তর (নবম, দশম, একাদশ ও দ্বাদশ)</t>
  </si>
  <si>
    <t>ডিপ্লোমা স্তর (সকল)</t>
  </si>
  <si>
    <t>উপমোট:</t>
  </si>
  <si>
    <t>২০১৯-২০ অর্থ বছরের খরচ</t>
  </si>
  <si>
    <t>২০১৯-২০ অর্থ বছরের বিদ্যুৎ উপখাতে বরাদ্দ ও ব্যয়ঃ</t>
  </si>
  <si>
    <t>২০১৯-২০ অর্থ বছরের বিদ্যুৎ বিলের পরিমাণ (টাকা)</t>
  </si>
  <si>
    <r>
      <rPr>
        <sz val="16"/>
        <color indexed="10"/>
        <rFont val="Nikosh"/>
        <family val="0"/>
      </rPr>
      <t>বিগত ২০১৯-২০ অর্থ বছরের</t>
    </r>
    <r>
      <rPr>
        <sz val="16"/>
        <color indexed="8"/>
        <rFont val="Nikosh"/>
        <family val="0"/>
      </rPr>
      <t xml:space="preserve"> ৩৮২১১১৭-বৃত্তি/মেধা বৃত্তি উপখাতে বরাদ্দ ও ব্যয়ঃ</t>
    </r>
  </si>
  <si>
    <t>২০২০-২১ অর্থ বছরে ক্রয়/মেরামতের নিমিত্ত প্রতিষ্ঠানের মালামাল/যন্তপাতির তালিকা</t>
  </si>
  <si>
    <t>অনুন্নয়ন বাজেটের আওতায় ভবন/স্থাপনা ব্যয়ের প্রাক্কলন ফরম (২০২০-২০২১)</t>
  </si>
  <si>
    <t>অনুন্নয়ন বাজেটের আওতায় মেরামত ও সংরক্ষণ ব্যয়ের প্রাক্কলন ফরম (২০২০-২০২১)</t>
  </si>
  <si>
    <r>
      <t xml:space="preserve">গত </t>
    </r>
    <r>
      <rPr>
        <b/>
        <sz val="16"/>
        <color indexed="10"/>
        <rFont val="Nikosh"/>
        <family val="0"/>
      </rPr>
      <t xml:space="preserve">২০১৯-২০ </t>
    </r>
    <r>
      <rPr>
        <b/>
        <sz val="16"/>
        <color indexed="12"/>
        <rFont val="Nikosh"/>
        <family val="0"/>
      </rPr>
      <t xml:space="preserve">অর্থ বছরে </t>
    </r>
    <r>
      <rPr>
        <b/>
        <sz val="16"/>
        <color indexed="10"/>
        <rFont val="Nikosh"/>
        <family val="0"/>
      </rPr>
      <t xml:space="preserve">বকেয়া চাহিদার বিবরনী </t>
    </r>
    <r>
      <rPr>
        <b/>
        <sz val="16"/>
        <color indexed="12"/>
        <rFont val="Nikosh"/>
        <family val="0"/>
      </rPr>
      <t xml:space="preserve">(ইন্ডাস্ট্রিয়াল এটাচমেণ্ট) </t>
    </r>
    <r>
      <rPr>
        <b/>
        <sz val="16"/>
        <color indexed="10"/>
        <rFont val="Nikosh"/>
        <family val="0"/>
      </rPr>
      <t>১ম শিফট</t>
    </r>
  </si>
  <si>
    <r>
      <t xml:space="preserve">গত </t>
    </r>
    <r>
      <rPr>
        <b/>
        <sz val="16"/>
        <color indexed="10"/>
        <rFont val="Nikosh"/>
        <family val="0"/>
      </rPr>
      <t xml:space="preserve">২০১৯-২০ </t>
    </r>
    <r>
      <rPr>
        <b/>
        <sz val="16"/>
        <color indexed="12"/>
        <rFont val="Nikosh"/>
        <family val="0"/>
      </rPr>
      <t xml:space="preserve">অর্থ বছরে </t>
    </r>
    <r>
      <rPr>
        <b/>
        <sz val="16"/>
        <color indexed="10"/>
        <rFont val="Nikosh"/>
        <family val="0"/>
      </rPr>
      <t xml:space="preserve">বকেয়া চাহিদার বিবরনী </t>
    </r>
    <r>
      <rPr>
        <b/>
        <sz val="16"/>
        <color indexed="12"/>
        <rFont val="Nikosh"/>
        <family val="0"/>
      </rPr>
      <t>(ইন্ডাস্ট্রিয়াল এটাচমেণ্ট)</t>
    </r>
    <r>
      <rPr>
        <b/>
        <sz val="16"/>
        <color indexed="10"/>
        <rFont val="Nikosh"/>
        <family val="0"/>
      </rPr>
      <t xml:space="preserve"> ২য় শিফট</t>
    </r>
  </si>
  <si>
    <r>
      <rPr>
        <b/>
        <sz val="14"/>
        <color indexed="60"/>
        <rFont val="Nikosh"/>
        <family val="0"/>
      </rPr>
      <t>২০১৯-২০</t>
    </r>
    <r>
      <rPr>
        <b/>
        <sz val="14"/>
        <color indexed="10"/>
        <rFont val="Nikosh"/>
        <family val="0"/>
      </rPr>
      <t xml:space="preserve"> উপমোট:</t>
    </r>
  </si>
  <si>
    <r>
      <rPr>
        <b/>
        <sz val="14"/>
        <color indexed="8"/>
        <rFont val="Nikosh"/>
        <family val="0"/>
      </rPr>
      <t>২০২০-২১</t>
    </r>
    <r>
      <rPr>
        <b/>
        <sz val="14"/>
        <color indexed="10"/>
        <rFont val="Nikosh"/>
        <family val="0"/>
      </rPr>
      <t xml:space="preserve"> উপমোট: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</si>
</sst>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Nikosh"/>
      <family val="0"/>
    </font>
    <font>
      <sz val="12"/>
      <name val="Nikosh"/>
      <family val="0"/>
    </font>
    <font>
      <sz val="12"/>
      <color indexed="12"/>
      <name val="Nikosh"/>
      <family val="0"/>
    </font>
    <font>
      <sz val="11"/>
      <name val="Nikosh"/>
      <family val="0"/>
    </font>
    <font>
      <b/>
      <sz val="12"/>
      <name val="Nikosh"/>
      <family val="0"/>
    </font>
    <font>
      <b/>
      <sz val="12"/>
      <color indexed="8"/>
      <name val="Nikosh"/>
      <family val="0"/>
    </font>
    <font>
      <b/>
      <sz val="12"/>
      <color indexed="12"/>
      <name val="Nikosh"/>
      <family val="0"/>
    </font>
    <font>
      <sz val="14"/>
      <color indexed="8"/>
      <name val="Nikosh"/>
      <family val="0"/>
    </font>
    <font>
      <sz val="18"/>
      <color indexed="8"/>
      <name val="Nikosh"/>
      <family val="0"/>
    </font>
    <font>
      <sz val="16"/>
      <color indexed="8"/>
      <name val="Nikosh"/>
      <family val="0"/>
    </font>
    <font>
      <sz val="14"/>
      <color indexed="12"/>
      <name val="Nikosh"/>
      <family val="0"/>
    </font>
    <font>
      <b/>
      <sz val="14"/>
      <color indexed="8"/>
      <name val="Nikosh"/>
      <family val="0"/>
    </font>
    <font>
      <b/>
      <sz val="14"/>
      <color indexed="8"/>
      <name val="Wingdings 2"/>
      <family val="1"/>
    </font>
    <font>
      <b/>
      <u val="single"/>
      <sz val="16"/>
      <color indexed="12"/>
      <name val="Nikosh"/>
      <family val="0"/>
    </font>
    <font>
      <b/>
      <sz val="16"/>
      <color indexed="12"/>
      <name val="Nikosh"/>
      <family val="0"/>
    </font>
    <font>
      <b/>
      <u val="single"/>
      <sz val="16"/>
      <color indexed="14"/>
      <name val="Nikosh"/>
      <family val="0"/>
    </font>
    <font>
      <b/>
      <sz val="14"/>
      <color indexed="12"/>
      <name val="Nikosh"/>
      <family val="0"/>
    </font>
    <font>
      <b/>
      <u val="single"/>
      <sz val="14"/>
      <color indexed="8"/>
      <name val="Nikosh"/>
      <family val="0"/>
    </font>
    <font>
      <sz val="12"/>
      <color indexed="8"/>
      <name val="Wingdings 2"/>
      <family val="1"/>
    </font>
    <font>
      <b/>
      <sz val="12"/>
      <color indexed="14"/>
      <name val="Nikosh"/>
      <family val="0"/>
    </font>
    <font>
      <sz val="14"/>
      <color indexed="14"/>
      <name val="Nikosh"/>
      <family val="0"/>
    </font>
    <font>
      <b/>
      <sz val="16"/>
      <color indexed="14"/>
      <name val="Nikosh"/>
      <family val="0"/>
    </font>
    <font>
      <sz val="16"/>
      <color indexed="12"/>
      <name val="Nikosh"/>
      <family val="0"/>
    </font>
    <font>
      <sz val="15"/>
      <color indexed="8"/>
      <name val="Nikosh"/>
      <family val="0"/>
    </font>
    <font>
      <sz val="15"/>
      <color indexed="8"/>
      <name val="Wingdings 2"/>
      <family val="1"/>
    </font>
    <font>
      <sz val="15"/>
      <color indexed="14"/>
      <name val="Nikosh"/>
      <family val="0"/>
    </font>
    <font>
      <b/>
      <sz val="14"/>
      <color indexed="14"/>
      <name val="Nikosh"/>
      <family val="0"/>
    </font>
    <font>
      <b/>
      <u val="single"/>
      <sz val="14"/>
      <color indexed="12"/>
      <name val="Nikosh"/>
      <family val="0"/>
    </font>
    <font>
      <sz val="8"/>
      <name val="Nikosh"/>
      <family val="0"/>
    </font>
    <font>
      <sz val="9"/>
      <name val="Nikosh"/>
      <family val="0"/>
    </font>
    <font>
      <sz val="14"/>
      <color indexed="60"/>
      <name val="Nikosh"/>
      <family val="0"/>
    </font>
    <font>
      <sz val="7"/>
      <color indexed="8"/>
      <name val="Wingdings 2"/>
      <family val="1"/>
    </font>
    <font>
      <sz val="7"/>
      <color indexed="8"/>
      <name val="Nikosh"/>
      <family val="0"/>
    </font>
    <font>
      <sz val="11"/>
      <color indexed="8"/>
      <name val="Nikosh"/>
      <family val="0"/>
    </font>
    <font>
      <sz val="10"/>
      <color indexed="8"/>
      <name val="Nikosh"/>
      <family val="0"/>
    </font>
    <font>
      <sz val="11"/>
      <color indexed="12"/>
      <name val="Nikosh"/>
      <family val="0"/>
    </font>
    <font>
      <sz val="10"/>
      <color indexed="12"/>
      <name val="Nikosh"/>
      <family val="0"/>
    </font>
    <font>
      <sz val="10"/>
      <color indexed="36"/>
      <name val="Nikosh"/>
      <family val="0"/>
    </font>
    <font>
      <sz val="11"/>
      <color indexed="36"/>
      <name val="Nikosh"/>
      <family val="0"/>
    </font>
    <font>
      <b/>
      <sz val="12"/>
      <color indexed="10"/>
      <name val="Nikosh"/>
      <family val="0"/>
    </font>
    <font>
      <sz val="16"/>
      <color indexed="10"/>
      <name val="Nikosh"/>
      <family val="0"/>
    </font>
    <font>
      <u val="single"/>
      <sz val="16"/>
      <color indexed="10"/>
      <name val="Nikosh"/>
      <family val="0"/>
    </font>
    <font>
      <sz val="12"/>
      <color indexed="10"/>
      <name val="Nikosh"/>
      <family val="0"/>
    </font>
    <font>
      <b/>
      <sz val="12"/>
      <color indexed="17"/>
      <name val="Nikosh"/>
      <family val="0"/>
    </font>
    <font>
      <sz val="9"/>
      <color indexed="12"/>
      <name val="Nikosh"/>
      <family val="0"/>
    </font>
    <font>
      <b/>
      <sz val="9"/>
      <color indexed="12"/>
      <name val="Nikosh"/>
      <family val="0"/>
    </font>
    <font>
      <b/>
      <sz val="10"/>
      <color indexed="12"/>
      <name val="Nikosh"/>
      <family val="0"/>
    </font>
    <font>
      <b/>
      <sz val="11"/>
      <color indexed="12"/>
      <name val="Nikosh"/>
      <family val="0"/>
    </font>
    <font>
      <b/>
      <sz val="11"/>
      <color indexed="60"/>
      <name val="Nikosh"/>
      <family val="0"/>
    </font>
    <font>
      <b/>
      <sz val="13"/>
      <color indexed="12"/>
      <name val="Nikosh"/>
      <family val="0"/>
    </font>
    <font>
      <b/>
      <sz val="14"/>
      <name val="Nikosh"/>
      <family val="0"/>
    </font>
    <font>
      <sz val="10"/>
      <name val="Nikosh"/>
      <family val="0"/>
    </font>
    <font>
      <b/>
      <sz val="10"/>
      <name val="Nikosh"/>
      <family val="0"/>
    </font>
    <font>
      <b/>
      <sz val="12"/>
      <color indexed="18"/>
      <name val="Nikosh"/>
      <family val="0"/>
    </font>
    <font>
      <b/>
      <sz val="12"/>
      <color indexed="20"/>
      <name val="Nikosh"/>
      <family val="0"/>
    </font>
    <font>
      <b/>
      <sz val="10"/>
      <color indexed="60"/>
      <name val="Nikosh"/>
      <family val="0"/>
    </font>
    <font>
      <b/>
      <sz val="14"/>
      <color indexed="10"/>
      <name val="Nikosh"/>
      <family val="0"/>
    </font>
    <font>
      <b/>
      <sz val="11"/>
      <name val="Nikosh"/>
      <family val="0"/>
    </font>
    <font>
      <sz val="20"/>
      <color indexed="8"/>
      <name val="Nikosh"/>
      <family val="0"/>
    </font>
    <font>
      <sz val="20"/>
      <name val="Nikosh"/>
      <family val="0"/>
    </font>
    <font>
      <sz val="15"/>
      <color indexed="10"/>
      <name val="Nikosh"/>
      <family val="0"/>
    </font>
    <font>
      <b/>
      <sz val="13"/>
      <color indexed="10"/>
      <name val="Nikosh"/>
      <family val="0"/>
    </font>
    <font>
      <b/>
      <sz val="13"/>
      <color indexed="14"/>
      <name val="Nikosh"/>
      <family val="0"/>
    </font>
    <font>
      <sz val="10"/>
      <color indexed="10"/>
      <name val="Nikosh"/>
      <family val="0"/>
    </font>
    <font>
      <sz val="10"/>
      <color indexed="14"/>
      <name val="Nikosh"/>
      <family val="0"/>
    </font>
    <font>
      <b/>
      <sz val="10"/>
      <color indexed="10"/>
      <name val="Nikosh"/>
      <family val="0"/>
    </font>
    <font>
      <sz val="10"/>
      <color indexed="8"/>
      <name val="Calibri"/>
      <family val="2"/>
    </font>
    <font>
      <b/>
      <sz val="10"/>
      <color indexed="8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"/>
      <color indexed="8"/>
      <name val="Nikosh"/>
      <family val="0"/>
    </font>
    <font>
      <sz val="15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9"/>
      <color indexed="8"/>
      <name val="SutonnyMJ"/>
      <family val="0"/>
    </font>
    <font>
      <sz val="8"/>
      <color indexed="8"/>
      <name val="SutonnyMJ"/>
      <family val="0"/>
    </font>
    <font>
      <sz val="10"/>
      <color indexed="60"/>
      <name val="SutonnyMJ"/>
      <family val="0"/>
    </font>
    <font>
      <sz val="8"/>
      <color indexed="8"/>
      <name val="Nikosh"/>
      <family val="0"/>
    </font>
    <font>
      <b/>
      <sz val="12"/>
      <color indexed="60"/>
      <name val="Nikosh"/>
      <family val="0"/>
    </font>
    <font>
      <sz val="9"/>
      <color indexed="8"/>
      <name val="Nikosh"/>
      <family val="0"/>
    </font>
    <font>
      <sz val="9"/>
      <color indexed="17"/>
      <name val="Nikosh"/>
      <family val="0"/>
    </font>
    <font>
      <sz val="10"/>
      <color indexed="60"/>
      <name val="Nikosh"/>
      <family val="0"/>
    </font>
    <font>
      <sz val="6"/>
      <color indexed="8"/>
      <name val="Nikosh"/>
      <family val="0"/>
    </font>
    <font>
      <b/>
      <sz val="9"/>
      <color indexed="60"/>
      <name val="Nikosh"/>
      <family val="0"/>
    </font>
    <font>
      <sz val="12"/>
      <color indexed="60"/>
      <name val="Nikosh"/>
      <family val="0"/>
    </font>
    <font>
      <sz val="11"/>
      <color indexed="60"/>
      <name val="Nikosh"/>
      <family val="0"/>
    </font>
    <font>
      <sz val="13"/>
      <color indexed="8"/>
      <name val="Nikosh"/>
      <family val="0"/>
    </font>
    <font>
      <sz val="14"/>
      <color indexed="12"/>
      <name val="Calibri"/>
      <family val="2"/>
    </font>
    <font>
      <sz val="10"/>
      <name val="Calibri"/>
      <family val="2"/>
    </font>
    <font>
      <sz val="12"/>
      <color indexed="14"/>
      <name val="Nikosh"/>
      <family val="0"/>
    </font>
    <font>
      <sz val="20"/>
      <color indexed="10"/>
      <name val="Nikosh"/>
      <family val="0"/>
    </font>
    <font>
      <b/>
      <sz val="16"/>
      <color indexed="10"/>
      <name val="Nikosh"/>
      <family val="0"/>
    </font>
    <font>
      <b/>
      <sz val="14"/>
      <color indexed="60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"/>
      <family val="0"/>
    </font>
    <font>
      <b/>
      <sz val="12"/>
      <color theme="1"/>
      <name val="Nikosh"/>
      <family val="0"/>
    </font>
    <font>
      <b/>
      <sz val="12"/>
      <color rgb="FF0000FF"/>
      <name val="Nikosh"/>
      <family val="0"/>
    </font>
    <font>
      <sz val="14"/>
      <color theme="1"/>
      <name val="Nikosh"/>
      <family val="0"/>
    </font>
    <font>
      <sz val="14"/>
      <color theme="1"/>
      <name val="Calibri"/>
      <family val="2"/>
    </font>
    <font>
      <b/>
      <sz val="14"/>
      <color theme="1"/>
      <name val="Nikosh"/>
      <family val="0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"/>
      <color theme="1"/>
      <name val="Nikosh"/>
      <family val="0"/>
    </font>
    <font>
      <sz val="15"/>
      <color theme="1"/>
      <name val="Calibri"/>
      <family val="2"/>
    </font>
    <font>
      <sz val="11"/>
      <color theme="1"/>
      <name val="Nikosh"/>
      <family val="0"/>
    </font>
    <font>
      <sz val="16"/>
      <color theme="1"/>
      <name val="Nikosh"/>
      <family val="0"/>
    </font>
    <font>
      <sz val="10"/>
      <color theme="1"/>
      <name val="Nikosh"/>
      <family val="0"/>
    </font>
    <font>
      <sz val="16"/>
      <color rgb="FF0000FF"/>
      <name val="Nikosh"/>
      <family val="0"/>
    </font>
    <font>
      <sz val="12"/>
      <color theme="1"/>
      <name val="SutonnyMJ"/>
      <family val="0"/>
    </font>
    <font>
      <sz val="10"/>
      <color theme="1"/>
      <name val="SutonnyMJ"/>
      <family val="0"/>
    </font>
    <font>
      <sz val="9"/>
      <color theme="1"/>
      <name val="SutonnyMJ"/>
      <family val="0"/>
    </font>
    <font>
      <sz val="8"/>
      <color theme="1"/>
      <name val="SutonnyMJ"/>
      <family val="0"/>
    </font>
    <font>
      <sz val="10"/>
      <color rgb="FFC00000"/>
      <name val="SutonnyMJ"/>
      <family val="0"/>
    </font>
    <font>
      <sz val="12"/>
      <color rgb="FF0000FF"/>
      <name val="Nikosh"/>
      <family val="0"/>
    </font>
    <font>
      <sz val="8"/>
      <color theme="1"/>
      <name val="Nikosh"/>
      <family val="0"/>
    </font>
    <font>
      <b/>
      <sz val="12"/>
      <color rgb="FFC00000"/>
      <name val="Nikosh"/>
      <family val="0"/>
    </font>
    <font>
      <sz val="9"/>
      <color theme="1"/>
      <name val="Nikosh"/>
      <family val="0"/>
    </font>
    <font>
      <sz val="9"/>
      <color rgb="FF00B050"/>
      <name val="Nikosh"/>
      <family val="0"/>
    </font>
    <font>
      <sz val="9"/>
      <color rgb="FF0000FF"/>
      <name val="Nikosh"/>
      <family val="0"/>
    </font>
    <font>
      <sz val="10"/>
      <color rgb="FFC00000"/>
      <name val="Nikosh"/>
      <family val="0"/>
    </font>
    <font>
      <sz val="6"/>
      <color theme="1"/>
      <name val="Nikosh"/>
      <family val="0"/>
    </font>
    <font>
      <b/>
      <sz val="9"/>
      <color rgb="FFC00000"/>
      <name val="Nikosh"/>
      <family val="0"/>
    </font>
    <font>
      <b/>
      <sz val="9"/>
      <color rgb="FF0000FF"/>
      <name val="Nikosh"/>
      <family val="0"/>
    </font>
    <font>
      <sz val="12"/>
      <color rgb="FFC00000"/>
      <name val="Nikosh"/>
      <family val="0"/>
    </font>
    <font>
      <sz val="11"/>
      <color rgb="FFC00000"/>
      <name val="Nikosh"/>
      <family val="0"/>
    </font>
    <font>
      <sz val="11"/>
      <color rgb="FF0000FF"/>
      <name val="Nikosh"/>
      <family val="0"/>
    </font>
    <font>
      <b/>
      <sz val="10"/>
      <color rgb="FF0000FF"/>
      <name val="Nikosh"/>
      <family val="0"/>
    </font>
    <font>
      <b/>
      <sz val="11"/>
      <color rgb="FF0000FF"/>
      <name val="Nikosh"/>
      <family val="0"/>
    </font>
    <font>
      <sz val="7"/>
      <color theme="1"/>
      <name val="Nikosh"/>
      <family val="0"/>
    </font>
    <font>
      <sz val="13"/>
      <color theme="1"/>
      <name val="Nikosh"/>
      <family val="0"/>
    </font>
    <font>
      <b/>
      <sz val="13"/>
      <color rgb="FF0000FF"/>
      <name val="Nikosh"/>
      <family val="0"/>
    </font>
    <font>
      <b/>
      <sz val="12"/>
      <color rgb="FFFF0000"/>
      <name val="Nikosh"/>
      <family val="0"/>
    </font>
    <font>
      <b/>
      <sz val="16"/>
      <color rgb="FF0000FF"/>
      <name val="Nikosh"/>
      <family val="0"/>
    </font>
    <font>
      <sz val="14"/>
      <color rgb="FF0000FF"/>
      <name val="Calibri"/>
      <family val="2"/>
    </font>
    <font>
      <sz val="12"/>
      <color rgb="FFFF00FF"/>
      <name val="Nikosh"/>
      <family val="0"/>
    </font>
    <font>
      <sz val="18"/>
      <color theme="1"/>
      <name val="Nikosh"/>
      <family val="0"/>
    </font>
    <font>
      <b/>
      <sz val="11"/>
      <color rgb="FFC00000"/>
      <name val="Nikosh"/>
      <family val="0"/>
    </font>
    <font>
      <sz val="14"/>
      <color rgb="FF0000FF"/>
      <name val="Nikosh"/>
      <family val="0"/>
    </font>
    <font>
      <sz val="16"/>
      <color rgb="FFFF0000"/>
      <name val="Nikosh"/>
      <family val="0"/>
    </font>
    <font>
      <sz val="15"/>
      <color theme="1"/>
      <name val="Nikosh"/>
      <family val="0"/>
    </font>
    <font>
      <sz val="20"/>
      <color rgb="FFFF0000"/>
      <name val="Nikosh"/>
      <family val="0"/>
    </font>
    <font>
      <b/>
      <u val="single"/>
      <sz val="16"/>
      <color rgb="FF0000FF"/>
      <name val="Nikosh"/>
      <family val="0"/>
    </font>
    <font>
      <b/>
      <sz val="10"/>
      <color theme="1"/>
      <name val="Nikosh"/>
      <family val="0"/>
    </font>
    <font>
      <sz val="14"/>
      <color rgb="FFC00000"/>
      <name val="Nikosh"/>
      <family val="0"/>
    </font>
    <font>
      <b/>
      <sz val="14"/>
      <color rgb="FFFF0000"/>
      <name val="Nikosh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0" applyNumberFormat="0" applyBorder="0" applyAlignment="0" applyProtection="0"/>
    <xf numFmtId="0" fontId="114" fillId="27" borderId="1" applyNumberFormat="0" applyAlignment="0" applyProtection="0"/>
    <xf numFmtId="0" fontId="1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480">
    <xf numFmtId="0" fontId="0" fillId="0" borderId="0" xfId="0" applyFont="1" applyAlignment="1">
      <alignment/>
    </xf>
    <xf numFmtId="0" fontId="128" fillId="0" borderId="0" xfId="0" applyFont="1" applyAlignment="1" applyProtection="1">
      <alignment/>
      <protection locked="0"/>
    </xf>
    <xf numFmtId="0" fontId="128" fillId="0" borderId="0" xfId="0" applyFont="1" applyAlignment="1" applyProtection="1">
      <alignment horizontal="center"/>
      <protection locked="0"/>
    </xf>
    <xf numFmtId="0" fontId="129" fillId="0" borderId="0" xfId="0" applyFont="1" applyAlignment="1" applyProtection="1">
      <alignment/>
      <protection locked="0"/>
    </xf>
    <xf numFmtId="0" fontId="128" fillId="0" borderId="10" xfId="0" applyFont="1" applyBorder="1" applyAlignment="1" applyProtection="1">
      <alignment horizontal="center" vertical="top" wrapText="1"/>
      <protection locked="0"/>
    </xf>
    <xf numFmtId="0" fontId="128" fillId="0" borderId="0" xfId="0" applyFont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0" fontId="130" fillId="0" borderId="0" xfId="0" applyFont="1" applyFill="1" applyAlignment="1" applyProtection="1">
      <alignment/>
      <protection locked="0"/>
    </xf>
    <xf numFmtId="0" fontId="129" fillId="0" borderId="0" xfId="0" applyFont="1" applyFill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28" fillId="0" borderId="0" xfId="0" applyFont="1" applyFill="1" applyBorder="1" applyAlignment="1" applyProtection="1">
      <alignment/>
      <protection locked="0"/>
    </xf>
    <xf numFmtId="0" fontId="128" fillId="0" borderId="0" xfId="0" applyFont="1" applyFill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128" fillId="0" borderId="0" xfId="0" applyNumberFormat="1" applyFont="1" applyBorder="1" applyAlignment="1" applyProtection="1">
      <alignment/>
      <protection locked="0"/>
    </xf>
    <xf numFmtId="0" fontId="131" fillId="0" borderId="11" xfId="0" applyFont="1" applyBorder="1" applyAlignment="1" applyProtection="1">
      <alignment horizontal="center"/>
      <protection locked="0"/>
    </xf>
    <xf numFmtId="0" fontId="128" fillId="0" borderId="12" xfId="0" applyFont="1" applyBorder="1" applyAlignment="1" applyProtection="1">
      <alignment horizontal="center" wrapText="1"/>
      <protection locked="0"/>
    </xf>
    <xf numFmtId="164" fontId="128" fillId="33" borderId="10" xfId="0" applyNumberFormat="1" applyFont="1" applyFill="1" applyBorder="1" applyAlignment="1" applyProtection="1">
      <alignment horizontal="center" wrapText="1"/>
      <protection/>
    </xf>
    <xf numFmtId="0" fontId="132" fillId="0" borderId="0" xfId="0" applyFont="1" applyAlignment="1" applyProtection="1">
      <alignment/>
      <protection locked="0"/>
    </xf>
    <xf numFmtId="0" fontId="133" fillId="0" borderId="0" xfId="0" applyFont="1" applyBorder="1" applyAlignment="1" applyProtection="1">
      <alignment horizontal="center"/>
      <protection locked="0"/>
    </xf>
    <xf numFmtId="0" fontId="132" fillId="0" borderId="0" xfId="0" applyFont="1" applyBorder="1" applyAlignment="1" applyProtection="1">
      <alignment/>
      <protection locked="0"/>
    </xf>
    <xf numFmtId="0" fontId="134" fillId="0" borderId="0" xfId="0" applyFont="1" applyBorder="1" applyAlignment="1" applyProtection="1">
      <alignment/>
      <protection locked="0"/>
    </xf>
    <xf numFmtId="0" fontId="134" fillId="0" borderId="0" xfId="0" applyFont="1" applyAlignment="1" applyProtection="1">
      <alignment/>
      <protection locked="0"/>
    </xf>
    <xf numFmtId="0" fontId="128" fillId="0" borderId="10" xfId="0" applyFont="1" applyBorder="1" applyAlignment="1" applyProtection="1">
      <alignment vertical="top" wrapText="1"/>
      <protection locked="0"/>
    </xf>
    <xf numFmtId="164" fontId="128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128" fillId="0" borderId="10" xfId="0" applyFont="1" applyBorder="1" applyAlignment="1" applyProtection="1">
      <alignment vertical="top" wrapText="1"/>
      <protection/>
    </xf>
    <xf numFmtId="0" fontId="128" fillId="0" borderId="10" xfId="0" applyFont="1" applyBorder="1" applyAlignment="1" applyProtection="1">
      <alignment horizontal="center" vertical="top" wrapText="1"/>
      <protection/>
    </xf>
    <xf numFmtId="0" fontId="128" fillId="0" borderId="10" xfId="0" applyFont="1" applyBorder="1" applyAlignment="1" applyProtection="1">
      <alignment horizontal="right" vertical="top" wrapText="1"/>
      <protection/>
    </xf>
    <xf numFmtId="164" fontId="128" fillId="33" borderId="10" xfId="0" applyNumberFormat="1" applyFont="1" applyFill="1" applyBorder="1" applyAlignment="1" applyProtection="1">
      <alignment horizontal="center" vertical="top" wrapText="1"/>
      <protection/>
    </xf>
    <xf numFmtId="164" fontId="129" fillId="19" borderId="11" xfId="0" applyNumberFormat="1" applyFont="1" applyFill="1" applyBorder="1" applyAlignment="1" applyProtection="1">
      <alignment horizontal="center"/>
      <protection/>
    </xf>
    <xf numFmtId="0" fontId="135" fillId="0" borderId="0" xfId="0" applyFont="1" applyAlignment="1" applyProtection="1">
      <alignment/>
      <protection locked="0"/>
    </xf>
    <xf numFmtId="0" fontId="136" fillId="0" borderId="0" xfId="0" applyFont="1" applyAlignment="1" applyProtection="1">
      <alignment horizontal="center"/>
      <protection locked="0"/>
    </xf>
    <xf numFmtId="0" fontId="128" fillId="34" borderId="10" xfId="0" applyFont="1" applyFill="1" applyBorder="1" applyAlignment="1" applyProtection="1">
      <alignment vertical="top" wrapText="1"/>
      <protection/>
    </xf>
    <xf numFmtId="0" fontId="128" fillId="30" borderId="10" xfId="0" applyFont="1" applyFill="1" applyBorder="1" applyAlignment="1" applyProtection="1">
      <alignment vertical="top" wrapText="1"/>
      <protection/>
    </xf>
    <xf numFmtId="164" fontId="128" fillId="0" borderId="13" xfId="0" applyNumberFormat="1" applyFont="1" applyBorder="1" applyAlignment="1" applyProtection="1">
      <alignment horizontal="center" vertical="center" wrapText="1"/>
      <protection locked="0"/>
    </xf>
    <xf numFmtId="164" fontId="130" fillId="0" borderId="10" xfId="0" applyNumberFormat="1" applyFont="1" applyBorder="1" applyAlignment="1" applyProtection="1">
      <alignment horizontal="right" wrapText="1"/>
      <protection locked="0"/>
    </xf>
    <xf numFmtId="164" fontId="130" fillId="33" borderId="10" xfId="0" applyNumberFormat="1" applyFont="1" applyFill="1" applyBorder="1" applyAlignment="1" applyProtection="1">
      <alignment horizontal="right" wrapText="1"/>
      <protection/>
    </xf>
    <xf numFmtId="0" fontId="128" fillId="0" borderId="10" xfId="0" applyFont="1" applyBorder="1" applyAlignment="1" applyProtection="1">
      <alignment horizontal="center" vertical="center" wrapText="1"/>
      <protection/>
    </xf>
    <xf numFmtId="164" fontId="128" fillId="0" borderId="10" xfId="0" applyNumberFormat="1" applyFont="1" applyBorder="1" applyAlignment="1" applyProtection="1">
      <alignment horizontal="center" vertical="center" wrapText="1"/>
      <protection locked="0"/>
    </xf>
    <xf numFmtId="164" fontId="1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0" fillId="33" borderId="10" xfId="0" applyFont="1" applyFill="1" applyBorder="1" applyAlignment="1" applyProtection="1">
      <alignment horizontal="right" wrapText="1"/>
      <protection/>
    </xf>
    <xf numFmtId="0" fontId="134" fillId="0" borderId="0" xfId="0" applyFont="1" applyFill="1" applyAlignment="1" applyProtection="1">
      <alignment/>
      <protection locked="0"/>
    </xf>
    <xf numFmtId="0" fontId="128" fillId="0" borderId="0" xfId="0" applyFont="1" applyFill="1" applyBorder="1" applyAlignment="1" applyProtection="1">
      <alignment horizontal="right" vertical="top" wrapText="1"/>
      <protection/>
    </xf>
    <xf numFmtId="164" fontId="128" fillId="0" borderId="0" xfId="0" applyNumberFormat="1" applyFont="1" applyFill="1" applyBorder="1" applyAlignment="1" applyProtection="1">
      <alignment horizontal="center" vertical="top" wrapText="1"/>
      <protection/>
    </xf>
    <xf numFmtId="0" fontId="131" fillId="0" borderId="0" xfId="0" applyFont="1" applyAlignment="1" applyProtection="1">
      <alignment/>
      <protection locked="0"/>
    </xf>
    <xf numFmtId="0" fontId="135" fillId="0" borderId="0" xfId="0" applyFont="1" applyFill="1" applyAlignment="1" applyProtection="1">
      <alignment/>
      <protection locked="0"/>
    </xf>
    <xf numFmtId="0" fontId="13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38" fillId="0" borderId="0" xfId="0" applyFont="1" applyAlignment="1" applyProtection="1">
      <alignment/>
      <protection locked="0"/>
    </xf>
    <xf numFmtId="0" fontId="128" fillId="0" borderId="0" xfId="0" applyFont="1" applyAlignment="1" applyProtection="1">
      <alignment/>
      <protection/>
    </xf>
    <xf numFmtId="0" fontId="129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164" fontId="3" fillId="33" borderId="10" xfId="0" applyNumberFormat="1" applyFont="1" applyFill="1" applyBorder="1" applyAlignment="1" applyProtection="1">
      <alignment/>
      <protection/>
    </xf>
    <xf numFmtId="164" fontId="128" fillId="33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8" fillId="0" borderId="10" xfId="0" applyFont="1" applyBorder="1" applyAlignment="1" applyProtection="1">
      <alignment horizontal="center" wrapText="1"/>
      <protection/>
    </xf>
    <xf numFmtId="0" fontId="128" fillId="0" borderId="10" xfId="0" applyFont="1" applyBorder="1" applyAlignment="1" applyProtection="1">
      <alignment horizontal="center" vertical="top" wrapText="1"/>
      <protection/>
    </xf>
    <xf numFmtId="0" fontId="128" fillId="0" borderId="10" xfId="0" applyFont="1" applyBorder="1" applyAlignment="1" applyProtection="1">
      <alignment horizontal="center" wrapText="1"/>
      <protection locked="0"/>
    </xf>
    <xf numFmtId="0" fontId="128" fillId="0" borderId="12" xfId="0" applyFont="1" applyBorder="1" applyAlignment="1" applyProtection="1">
      <alignment horizontal="center" wrapText="1"/>
      <protection/>
    </xf>
    <xf numFmtId="0" fontId="128" fillId="33" borderId="10" xfId="0" applyFont="1" applyFill="1" applyBorder="1" applyAlignment="1" applyProtection="1">
      <alignment horizontal="center" wrapText="1"/>
      <protection/>
    </xf>
    <xf numFmtId="0" fontId="133" fillId="0" borderId="0" xfId="0" applyFont="1" applyBorder="1" applyAlignment="1" applyProtection="1">
      <alignment horizontal="center"/>
      <protection/>
    </xf>
    <xf numFmtId="0" fontId="139" fillId="0" borderId="0" xfId="0" applyFont="1" applyAlignment="1" applyProtection="1">
      <alignment horizontal="center"/>
      <protection locked="0"/>
    </xf>
    <xf numFmtId="0" fontId="131" fillId="0" borderId="0" xfId="0" applyFont="1" applyBorder="1" applyAlignment="1" applyProtection="1">
      <alignment horizontal="center"/>
      <protection locked="0"/>
    </xf>
    <xf numFmtId="164" fontId="128" fillId="0" borderId="10" xfId="0" applyNumberFormat="1" applyFont="1" applyBorder="1" applyAlignment="1" applyProtection="1">
      <alignment horizontal="center" wrapText="1"/>
      <protection locked="0"/>
    </xf>
    <xf numFmtId="164" fontId="133" fillId="0" borderId="0" xfId="0" applyNumberFormat="1" applyFont="1" applyFill="1" applyAlignment="1" applyProtection="1">
      <alignment/>
      <protection locked="0"/>
    </xf>
    <xf numFmtId="164" fontId="129" fillId="30" borderId="0" xfId="0" applyNumberFormat="1" applyFont="1" applyFill="1" applyAlignment="1" applyProtection="1">
      <alignment/>
      <protection/>
    </xf>
    <xf numFmtId="164" fontId="133" fillId="30" borderId="0" xfId="0" applyNumberFormat="1" applyFont="1" applyFill="1" applyAlignment="1" applyProtection="1">
      <alignment/>
      <protection/>
    </xf>
    <xf numFmtId="0" fontId="128" fillId="0" borderId="0" xfId="0" applyFont="1" applyFill="1" applyBorder="1" applyAlignment="1" applyProtection="1">
      <alignment horizontal="right" vertical="top" wrapText="1"/>
      <protection locked="0"/>
    </xf>
    <xf numFmtId="164" fontId="128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28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128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128" fillId="0" borderId="13" xfId="0" applyNumberFormat="1" applyFont="1" applyFill="1" applyBorder="1" applyAlignment="1" applyProtection="1">
      <alignment horizontal="right" vertical="top" wrapText="1"/>
      <protection locked="0"/>
    </xf>
    <xf numFmtId="0" fontId="140" fillId="0" borderId="10" xfId="0" applyFont="1" applyBorder="1" applyAlignment="1" applyProtection="1">
      <alignment horizontal="center" vertical="top" wrapText="1"/>
      <protection/>
    </xf>
    <xf numFmtId="0" fontId="129" fillId="0" borderId="0" xfId="0" applyFont="1" applyBorder="1" applyAlignment="1" applyProtection="1">
      <alignment horizontal="center"/>
      <protection locked="0"/>
    </xf>
    <xf numFmtId="164" fontId="134" fillId="0" borderId="10" xfId="0" applyNumberFormat="1" applyFont="1" applyBorder="1" applyAlignment="1" applyProtection="1">
      <alignment/>
      <protection locked="0"/>
    </xf>
    <xf numFmtId="0" fontId="134" fillId="0" borderId="10" xfId="0" applyFont="1" applyBorder="1" applyAlignment="1" applyProtection="1">
      <alignment/>
      <protection locked="0"/>
    </xf>
    <xf numFmtId="164" fontId="134" fillId="0" borderId="0" xfId="0" applyNumberFormat="1" applyFont="1" applyBorder="1" applyAlignment="1" applyProtection="1">
      <alignment/>
      <protection locked="0"/>
    </xf>
    <xf numFmtId="164" fontId="134" fillId="0" borderId="0" xfId="0" applyNumberFormat="1" applyFont="1" applyFill="1" applyBorder="1" applyAlignment="1" applyProtection="1">
      <alignment/>
      <protection locked="0"/>
    </xf>
    <xf numFmtId="0" fontId="134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34" fillId="0" borderId="10" xfId="0" applyNumberFormat="1" applyFont="1" applyFill="1" applyBorder="1" applyAlignment="1" applyProtection="1">
      <alignment/>
      <protection locked="0"/>
    </xf>
    <xf numFmtId="0" fontId="141" fillId="0" borderId="0" xfId="0" applyFont="1" applyFill="1" applyBorder="1" applyAlignment="1" applyProtection="1">
      <alignment horizontal="center" vertical="top" wrapText="1"/>
      <protection locked="0"/>
    </xf>
    <xf numFmtId="0" fontId="128" fillId="0" borderId="0" xfId="0" applyFont="1" applyBorder="1" applyAlignment="1" applyProtection="1">
      <alignment/>
      <protection locked="0"/>
    </xf>
    <xf numFmtId="0" fontId="128" fillId="0" borderId="10" xfId="0" applyFont="1" applyBorder="1" applyAlignment="1" applyProtection="1">
      <alignment horizontal="center" vertical="center" wrapText="1"/>
      <protection locked="0"/>
    </xf>
    <xf numFmtId="0" fontId="138" fillId="0" borderId="10" xfId="0" applyFont="1" applyBorder="1" applyAlignment="1" applyProtection="1">
      <alignment horizontal="center" vertical="center" wrapText="1"/>
      <protection locked="0"/>
    </xf>
    <xf numFmtId="0" fontId="138" fillId="0" borderId="10" xfId="0" applyFont="1" applyBorder="1" applyAlignment="1" applyProtection="1">
      <alignment/>
      <protection locked="0"/>
    </xf>
    <xf numFmtId="0" fontId="138" fillId="0" borderId="10" xfId="0" applyFont="1" applyBorder="1" applyAlignment="1" applyProtection="1">
      <alignment horizontal="center" vertical="top" wrapText="1"/>
      <protection/>
    </xf>
    <xf numFmtId="164" fontId="134" fillId="33" borderId="10" xfId="0" applyNumberFormat="1" applyFont="1" applyFill="1" applyBorder="1" applyAlignment="1" applyProtection="1">
      <alignment/>
      <protection/>
    </xf>
    <xf numFmtId="0" fontId="138" fillId="33" borderId="10" xfId="0" applyFont="1" applyFill="1" applyBorder="1" applyAlignment="1" applyProtection="1">
      <alignment horizontal="center" vertical="top" wrapText="1"/>
      <protection/>
    </xf>
    <xf numFmtId="0" fontId="138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128" fillId="33" borderId="10" xfId="0" applyFont="1" applyFill="1" applyBorder="1" applyAlignment="1" applyProtection="1">
      <alignment horizontal="center" vertical="center" wrapText="1"/>
      <protection/>
    </xf>
    <xf numFmtId="0" fontId="140" fillId="33" borderId="10" xfId="0" applyFont="1" applyFill="1" applyBorder="1" applyAlignment="1" applyProtection="1">
      <alignment horizontal="center" vertical="center" wrapText="1"/>
      <protection/>
    </xf>
    <xf numFmtId="0" fontId="138" fillId="0" borderId="10" xfId="0" applyFont="1" applyBorder="1" applyAlignment="1" applyProtection="1">
      <alignment horizontal="center" vertical="center" wrapText="1"/>
      <protection/>
    </xf>
    <xf numFmtId="164" fontId="132" fillId="19" borderId="0" xfId="0" applyNumberFormat="1" applyFont="1" applyFill="1" applyAlignment="1" applyProtection="1">
      <alignment/>
      <protection/>
    </xf>
    <xf numFmtId="0" fontId="134" fillId="0" borderId="0" xfId="0" applyFont="1" applyAlignment="1" applyProtection="1">
      <alignment/>
      <protection/>
    </xf>
    <xf numFmtId="0" fontId="128" fillId="0" borderId="0" xfId="0" applyFont="1" applyFill="1" applyBorder="1" applyAlignment="1" applyProtection="1">
      <alignment vertical="top" wrapText="1"/>
      <protection locked="0"/>
    </xf>
    <xf numFmtId="164" fontId="128" fillId="0" borderId="0" xfId="0" applyNumberFormat="1" applyFont="1" applyFill="1" applyBorder="1" applyAlignment="1" applyProtection="1">
      <alignment horizontal="center" wrapText="1"/>
      <protection locked="0"/>
    </xf>
    <xf numFmtId="0" fontId="138" fillId="0" borderId="13" xfId="0" applyFont="1" applyBorder="1" applyAlignment="1" applyProtection="1">
      <alignment horizontal="center" vertical="center" wrapText="1"/>
      <protection locked="0"/>
    </xf>
    <xf numFmtId="164" fontId="138" fillId="0" borderId="13" xfId="0" applyNumberFormat="1" applyFont="1" applyBorder="1" applyAlignment="1" applyProtection="1">
      <alignment horizontal="center" vertical="center" wrapText="1"/>
      <protection locked="0"/>
    </xf>
    <xf numFmtId="0" fontId="128" fillId="0" borderId="13" xfId="0" applyFont="1" applyBorder="1" applyAlignment="1" applyProtection="1">
      <alignment horizontal="center" wrapText="1"/>
      <protection locked="0"/>
    </xf>
    <xf numFmtId="164" fontId="128" fillId="0" borderId="13" xfId="0" applyNumberFormat="1" applyFont="1" applyBorder="1" applyAlignment="1" applyProtection="1">
      <alignment horizontal="center" wrapText="1"/>
      <protection locked="0"/>
    </xf>
    <xf numFmtId="0" fontId="128" fillId="33" borderId="10" xfId="0" applyFont="1" applyFill="1" applyBorder="1" applyAlignment="1" applyProtection="1">
      <alignment horizontal="right" vertical="top" wrapText="1"/>
      <protection/>
    </xf>
    <xf numFmtId="0" fontId="128" fillId="33" borderId="10" xfId="0" applyFont="1" applyFill="1" applyBorder="1" applyAlignment="1" applyProtection="1">
      <alignment vertical="top" wrapText="1"/>
      <protection/>
    </xf>
    <xf numFmtId="164" fontId="128" fillId="33" borderId="13" xfId="0" applyNumberFormat="1" applyFont="1" applyFill="1" applyBorder="1" applyAlignment="1" applyProtection="1">
      <alignment horizontal="center" wrapText="1"/>
      <protection/>
    </xf>
    <xf numFmtId="0" fontId="142" fillId="0" borderId="0" xfId="0" applyFont="1" applyAlignment="1" applyProtection="1">
      <alignment/>
      <protection locked="0"/>
    </xf>
    <xf numFmtId="0" fontId="143" fillId="0" borderId="0" xfId="0" applyFont="1" applyAlignment="1" applyProtection="1">
      <alignment/>
      <protection locked="0"/>
    </xf>
    <xf numFmtId="0" fontId="144" fillId="0" borderId="0" xfId="0" applyFont="1" applyAlignment="1" applyProtection="1">
      <alignment/>
      <protection locked="0"/>
    </xf>
    <xf numFmtId="0" fontId="145" fillId="0" borderId="0" xfId="0" applyFont="1" applyAlignment="1" applyProtection="1">
      <alignment/>
      <protection locked="0"/>
    </xf>
    <xf numFmtId="0" fontId="143" fillId="0" borderId="0" xfId="0" applyFont="1" applyAlignment="1" applyProtection="1">
      <alignment horizontal="center"/>
      <protection locked="0"/>
    </xf>
    <xf numFmtId="0" fontId="146" fillId="0" borderId="0" xfId="0" applyFont="1" applyAlignment="1" applyProtection="1">
      <alignment/>
      <protection locked="0"/>
    </xf>
    <xf numFmtId="164" fontId="143" fillId="0" borderId="0" xfId="0" applyNumberFormat="1" applyFont="1" applyAlignment="1" applyProtection="1">
      <alignment horizontal="center"/>
      <protection locked="0"/>
    </xf>
    <xf numFmtId="164" fontId="130" fillId="34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147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top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0" fillId="0" borderId="0" xfId="0" applyFont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8" fillId="0" borderId="0" xfId="0" applyFont="1" applyAlignment="1" applyProtection="1">
      <alignment/>
      <protection locked="0"/>
    </xf>
    <xf numFmtId="0" fontId="149" fillId="0" borderId="0" xfId="0" applyFont="1" applyAlignment="1" applyProtection="1">
      <alignment/>
      <protection locked="0"/>
    </xf>
    <xf numFmtId="164" fontId="6" fillId="34" borderId="10" xfId="0" applyNumberFormat="1" applyFont="1" applyFill="1" applyBorder="1" applyAlignment="1" applyProtection="1">
      <alignment horizontal="left" vertical="center"/>
      <protection/>
    </xf>
    <xf numFmtId="164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143" fillId="0" borderId="0" xfId="0" applyFont="1" applyFill="1" applyAlignment="1" applyProtection="1">
      <alignment/>
      <protection locked="0"/>
    </xf>
    <xf numFmtId="164" fontId="150" fillId="0" borderId="10" xfId="0" applyNumberFormat="1" applyFont="1" applyBorder="1" applyAlignment="1" applyProtection="1">
      <alignment horizontal="center" vertical="top" wrapText="1"/>
      <protection locked="0"/>
    </xf>
    <xf numFmtId="0" fontId="150" fillId="0" borderId="10" xfId="0" applyFont="1" applyBorder="1" applyAlignment="1" applyProtection="1">
      <alignment horizontal="left" vertical="top" wrapText="1"/>
      <protection locked="0"/>
    </xf>
    <xf numFmtId="0" fontId="151" fillId="0" borderId="10" xfId="0" applyFont="1" applyBorder="1" applyAlignment="1" applyProtection="1">
      <alignment horizontal="center" vertical="top" wrapText="1"/>
      <protection locked="0"/>
    </xf>
    <xf numFmtId="164" fontId="150" fillId="0" borderId="10" xfId="0" applyNumberFormat="1" applyFont="1" applyBorder="1" applyAlignment="1" applyProtection="1">
      <alignment horizontal="left" vertical="top" wrapText="1"/>
      <protection locked="0"/>
    </xf>
    <xf numFmtId="0" fontId="152" fillId="0" borderId="0" xfId="0" applyFont="1" applyAlignment="1" applyProtection="1">
      <alignment/>
      <protection locked="0"/>
    </xf>
    <xf numFmtId="0" fontId="150" fillId="0" borderId="10" xfId="0" applyFont="1" applyBorder="1" applyAlignment="1" applyProtection="1">
      <alignment horizontal="center" vertical="top" wrapText="1"/>
      <protection locked="0"/>
    </xf>
    <xf numFmtId="0" fontId="140" fillId="0" borderId="0" xfId="0" applyFont="1" applyAlignment="1" applyProtection="1">
      <alignment horizontal="center"/>
      <protection locked="0"/>
    </xf>
    <xf numFmtId="0" fontId="140" fillId="0" borderId="0" xfId="0" applyFont="1" applyAlignment="1" applyProtection="1">
      <alignment/>
      <protection locked="0"/>
    </xf>
    <xf numFmtId="0" fontId="140" fillId="0" borderId="0" xfId="0" applyFont="1" applyFill="1" applyAlignment="1" applyProtection="1">
      <alignment/>
      <protection locked="0"/>
    </xf>
    <xf numFmtId="0" fontId="153" fillId="0" borderId="0" xfId="0" applyFont="1" applyAlignment="1" applyProtection="1">
      <alignment/>
      <protection locked="0"/>
    </xf>
    <xf numFmtId="0" fontId="153" fillId="0" borderId="0" xfId="0" applyFont="1" applyAlignment="1" applyProtection="1">
      <alignment wrapText="1"/>
      <protection locked="0"/>
    </xf>
    <xf numFmtId="164" fontId="151" fillId="0" borderId="10" xfId="0" applyNumberFormat="1" applyFont="1" applyBorder="1" applyAlignment="1" applyProtection="1">
      <alignment horizontal="center" vertical="top" wrapText="1"/>
      <protection locked="0"/>
    </xf>
    <xf numFmtId="0" fontId="148" fillId="0" borderId="10" xfId="0" applyFont="1" applyBorder="1" applyAlignment="1" applyProtection="1">
      <alignment horizontal="center" vertical="center" wrapText="1"/>
      <protection locked="0"/>
    </xf>
    <xf numFmtId="0" fontId="154" fillId="0" borderId="10" xfId="0" applyFont="1" applyBorder="1" applyAlignment="1" applyProtection="1">
      <alignment horizontal="center" vertical="center" wrapText="1"/>
      <protection locked="0"/>
    </xf>
    <xf numFmtId="0" fontId="148" fillId="33" borderId="10" xfId="0" applyFont="1" applyFill="1" applyBorder="1" applyAlignment="1" applyProtection="1">
      <alignment horizontal="center" vertical="center" wrapText="1"/>
      <protection locked="0"/>
    </xf>
    <xf numFmtId="0" fontId="148" fillId="0" borderId="10" xfId="0" applyFont="1" applyFill="1" applyBorder="1" applyAlignment="1" applyProtection="1">
      <alignment horizontal="center" vertical="center" wrapText="1"/>
      <protection locked="0"/>
    </xf>
    <xf numFmtId="164" fontId="148" fillId="0" borderId="10" xfId="0" applyNumberFormat="1" applyFont="1" applyBorder="1" applyAlignment="1" applyProtection="1">
      <alignment horizontal="center" vertical="top" wrapText="1"/>
      <protection locked="0"/>
    </xf>
    <xf numFmtId="164" fontId="150" fillId="33" borderId="10" xfId="0" applyNumberFormat="1" applyFont="1" applyFill="1" applyBorder="1" applyAlignment="1" applyProtection="1">
      <alignment horizontal="center" vertical="top" wrapText="1"/>
      <protection locked="0"/>
    </xf>
    <xf numFmtId="164" fontId="150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150" fillId="0" borderId="10" xfId="0" applyNumberFormat="1" applyFont="1" applyBorder="1" applyAlignment="1" applyProtection="1">
      <alignment/>
      <protection locked="0"/>
    </xf>
    <xf numFmtId="164" fontId="31" fillId="0" borderId="10" xfId="0" applyNumberFormat="1" applyFont="1" applyFill="1" applyBorder="1" applyAlignment="1" applyProtection="1">
      <alignment horizontal="center"/>
      <protection locked="0"/>
    </xf>
    <xf numFmtId="0" fontId="31" fillId="0" borderId="10" xfId="0" applyFont="1" applyFill="1" applyBorder="1" applyAlignment="1" applyProtection="1">
      <alignment horizontal="center"/>
      <protection locked="0"/>
    </xf>
    <xf numFmtId="164" fontId="155" fillId="0" borderId="10" xfId="0" applyNumberFormat="1" applyFont="1" applyBorder="1" applyAlignment="1" applyProtection="1">
      <alignment horizontal="center" vertical="top" wrapText="1"/>
      <protection locked="0"/>
    </xf>
    <xf numFmtId="0" fontId="155" fillId="0" borderId="10" xfId="0" applyFont="1" applyBorder="1" applyAlignment="1" applyProtection="1">
      <alignment horizontal="right" vertical="top" wrapText="1"/>
      <protection locked="0"/>
    </xf>
    <xf numFmtId="0" fontId="155" fillId="0" borderId="10" xfId="0" applyFont="1" applyBorder="1" applyAlignment="1" applyProtection="1">
      <alignment horizontal="center" vertical="top" wrapText="1"/>
      <protection locked="0"/>
    </xf>
    <xf numFmtId="164" fontId="155" fillId="0" borderId="10" xfId="0" applyNumberFormat="1" applyFont="1" applyBorder="1" applyAlignment="1" applyProtection="1">
      <alignment horizontal="right" vertical="top" wrapText="1"/>
      <protection locked="0"/>
    </xf>
    <xf numFmtId="164" fontId="155" fillId="0" borderId="0" xfId="0" applyNumberFormat="1" applyFont="1" applyBorder="1" applyAlignment="1" applyProtection="1">
      <alignment horizontal="center" vertical="top" wrapText="1"/>
      <protection locked="0"/>
    </xf>
    <xf numFmtId="0" fontId="155" fillId="0" borderId="0" xfId="0" applyFont="1" applyBorder="1" applyAlignment="1" applyProtection="1">
      <alignment horizontal="right" vertical="top" wrapText="1"/>
      <protection locked="0"/>
    </xf>
    <xf numFmtId="0" fontId="155" fillId="0" borderId="0" xfId="0" applyFont="1" applyBorder="1" applyAlignment="1" applyProtection="1">
      <alignment horizontal="center" vertical="top" wrapText="1"/>
      <protection locked="0"/>
    </xf>
    <xf numFmtId="164" fontId="155" fillId="0" borderId="0" xfId="0" applyNumberFormat="1" applyFont="1" applyBorder="1" applyAlignment="1" applyProtection="1">
      <alignment horizontal="right" vertical="top" wrapText="1"/>
      <protection locked="0"/>
    </xf>
    <xf numFmtId="164" fontId="150" fillId="0" borderId="10" xfId="0" applyNumberFormat="1" applyFont="1" applyFill="1" applyBorder="1" applyAlignment="1" applyProtection="1">
      <alignment horizontal="center"/>
      <protection locked="0"/>
    </xf>
    <xf numFmtId="0" fontId="156" fillId="0" borderId="10" xfId="0" applyFont="1" applyBorder="1" applyAlignment="1" applyProtection="1">
      <alignment horizontal="center"/>
      <protection locked="0"/>
    </xf>
    <xf numFmtId="0" fontId="156" fillId="0" borderId="10" xfId="0" applyFont="1" applyBorder="1" applyAlignment="1" applyProtection="1">
      <alignment horizontal="right"/>
      <protection locked="0"/>
    </xf>
    <xf numFmtId="0" fontId="156" fillId="0" borderId="10" xfId="0" applyFont="1" applyBorder="1" applyAlignment="1" applyProtection="1">
      <alignment/>
      <protection locked="0"/>
    </xf>
    <xf numFmtId="164" fontId="156" fillId="0" borderId="10" xfId="0" applyNumberFormat="1" applyFont="1" applyBorder="1" applyAlignment="1" applyProtection="1">
      <alignment/>
      <protection locked="0"/>
    </xf>
    <xf numFmtId="164" fontId="128" fillId="0" borderId="10" xfId="0" applyNumberFormat="1" applyFont="1" applyBorder="1" applyAlignment="1" applyProtection="1">
      <alignment horizontal="right" vertical="center" wrapText="1"/>
      <protection locked="0"/>
    </xf>
    <xf numFmtId="164" fontId="130" fillId="33" borderId="10" xfId="0" applyNumberFormat="1" applyFont="1" applyFill="1" applyBorder="1" applyAlignment="1" applyProtection="1">
      <alignment horizontal="right" wrapText="1"/>
      <protection locked="0"/>
    </xf>
    <xf numFmtId="164" fontId="128" fillId="33" borderId="10" xfId="0" applyNumberFormat="1" applyFont="1" applyFill="1" applyBorder="1" applyAlignment="1" applyProtection="1">
      <alignment horizontal="right" vertical="center" wrapText="1"/>
      <protection/>
    </xf>
    <xf numFmtId="0" fontId="128" fillId="0" borderId="0" xfId="0" applyFont="1" applyFill="1" applyBorder="1" applyAlignment="1" applyProtection="1">
      <alignment vertical="top" wrapText="1"/>
      <protection/>
    </xf>
    <xf numFmtId="164" fontId="128" fillId="0" borderId="0" xfId="0" applyNumberFormat="1" applyFont="1" applyFill="1" applyBorder="1" applyAlignment="1" applyProtection="1">
      <alignment horizontal="center" wrapText="1"/>
      <protection/>
    </xf>
    <xf numFmtId="0" fontId="128" fillId="34" borderId="13" xfId="0" applyFont="1" applyFill="1" applyBorder="1" applyAlignment="1" applyProtection="1">
      <alignment horizontal="center" wrapText="1"/>
      <protection locked="0"/>
    </xf>
    <xf numFmtId="0" fontId="128" fillId="0" borderId="10" xfId="0" applyFont="1" applyBorder="1" applyAlignment="1" applyProtection="1">
      <alignment horizontal="center" vertical="top" wrapText="1"/>
      <protection/>
    </xf>
    <xf numFmtId="0" fontId="133" fillId="0" borderId="0" xfId="0" applyFont="1" applyBorder="1" applyAlignment="1" applyProtection="1">
      <alignment horizontal="center"/>
      <protection/>
    </xf>
    <xf numFmtId="0" fontId="128" fillId="0" borderId="10" xfId="0" applyFont="1" applyBorder="1" applyAlignment="1" applyProtection="1">
      <alignment horizontal="center" vertical="center" wrapText="1"/>
      <protection/>
    </xf>
    <xf numFmtId="0" fontId="128" fillId="34" borderId="10" xfId="0" applyFont="1" applyFill="1" applyBorder="1" applyAlignment="1" applyProtection="1">
      <alignment horizontal="center" vertical="center" wrapText="1"/>
      <protection/>
    </xf>
    <xf numFmtId="164" fontId="6" fillId="34" borderId="10" xfId="0" applyNumberFormat="1" applyFont="1" applyFill="1" applyBorder="1" applyAlignment="1" applyProtection="1">
      <alignment horizontal="center" vertical="center"/>
      <protection/>
    </xf>
    <xf numFmtId="164" fontId="6" fillId="34" borderId="10" xfId="0" applyNumberFormat="1" applyFont="1" applyFill="1" applyBorder="1" applyAlignment="1" applyProtection="1">
      <alignment horizontal="right" vertical="center" wrapText="1"/>
      <protection/>
    </xf>
    <xf numFmtId="164" fontId="6" fillId="34" borderId="14" xfId="0" applyNumberFormat="1" applyFont="1" applyFill="1" applyBorder="1" applyAlignment="1" applyProtection="1">
      <alignment horizontal="right" vertical="center" wrapText="1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/>
    </xf>
    <xf numFmtId="164" fontId="6" fillId="33" borderId="10" xfId="0" applyNumberFormat="1" applyFont="1" applyFill="1" applyBorder="1" applyAlignment="1" applyProtection="1">
      <alignment horizontal="left" vertical="center"/>
      <protection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157" fillId="0" borderId="10" xfId="0" applyNumberFormat="1" applyFont="1" applyFill="1" applyBorder="1" applyAlignment="1" applyProtection="1">
      <alignment horizontal="center" vertical="top" wrapText="1"/>
      <protection/>
    </xf>
    <xf numFmtId="0" fontId="157" fillId="0" borderId="10" xfId="0" applyFont="1" applyFill="1" applyBorder="1" applyAlignment="1" applyProtection="1">
      <alignment horizontal="left" vertical="top" wrapText="1"/>
      <protection/>
    </xf>
    <xf numFmtId="164" fontId="157" fillId="0" borderId="10" xfId="0" applyNumberFormat="1" applyFont="1" applyFill="1" applyBorder="1" applyAlignment="1" applyProtection="1">
      <alignment horizontal="right" vertical="top" wrapText="1"/>
      <protection locked="0"/>
    </xf>
    <xf numFmtId="0" fontId="158" fillId="0" borderId="10" xfId="0" applyFont="1" applyFill="1" applyBorder="1" applyAlignment="1" applyProtection="1">
      <alignment horizontal="center" vertical="top" wrapText="1"/>
      <protection locked="0"/>
    </xf>
    <xf numFmtId="0" fontId="157" fillId="0" borderId="0" xfId="0" applyFont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147" fillId="33" borderId="10" xfId="0" applyFont="1" applyFill="1" applyBorder="1" applyAlignment="1" applyProtection="1">
      <alignment horizontal="center" vertical="top" wrapText="1"/>
      <protection/>
    </xf>
    <xf numFmtId="0" fontId="147" fillId="33" borderId="10" xfId="0" applyFont="1" applyFill="1" applyBorder="1" applyAlignment="1" applyProtection="1">
      <alignment horizontal="right" vertical="top" wrapText="1"/>
      <protection/>
    </xf>
    <xf numFmtId="0" fontId="130" fillId="0" borderId="10" xfId="0" applyFont="1" applyFill="1" applyBorder="1" applyAlignment="1" applyProtection="1">
      <alignment horizontal="justify" vertical="top" wrapText="1"/>
      <protection locked="0"/>
    </xf>
    <xf numFmtId="164" fontId="159" fillId="33" borderId="10" xfId="0" applyNumberFormat="1" applyFont="1" applyFill="1" applyBorder="1" applyAlignment="1" applyProtection="1">
      <alignment horizontal="right" vertical="center"/>
      <protection/>
    </xf>
    <xf numFmtId="0" fontId="130" fillId="0" borderId="10" xfId="0" applyFont="1" applyFill="1" applyBorder="1" applyAlignment="1" applyProtection="1">
      <alignment horizontal="center" vertical="top" wrapText="1"/>
      <protection locked="0"/>
    </xf>
    <xf numFmtId="164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130" fillId="33" borderId="10" xfId="0" applyFont="1" applyFill="1" applyBorder="1" applyAlignment="1" applyProtection="1">
      <alignment horizontal="center" vertical="top" wrapText="1"/>
      <protection/>
    </xf>
    <xf numFmtId="0" fontId="130" fillId="33" borderId="10" xfId="0" applyFont="1" applyFill="1" applyBorder="1" applyAlignment="1" applyProtection="1">
      <alignment horizontal="right" vertical="top" wrapText="1"/>
      <protection/>
    </xf>
    <xf numFmtId="164" fontId="130" fillId="35" borderId="10" xfId="0" applyNumberFormat="1" applyFont="1" applyFill="1" applyBorder="1" applyAlignment="1" applyProtection="1">
      <alignment horizontal="center" vertical="top" wrapText="1"/>
      <protection/>
    </xf>
    <xf numFmtId="0" fontId="130" fillId="35" borderId="10" xfId="0" applyFont="1" applyFill="1" applyBorder="1" applyAlignment="1" applyProtection="1">
      <alignment horizontal="left" vertical="top" wrapText="1"/>
      <protection/>
    </xf>
    <xf numFmtId="164" fontId="3" fillId="35" borderId="10" xfId="0" applyNumberFormat="1" applyFont="1" applyFill="1" applyBorder="1" applyAlignment="1" applyProtection="1">
      <alignment horizontal="right" vertical="top" wrapText="1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0" fontId="128" fillId="0" borderId="10" xfId="0" applyFont="1" applyFill="1" applyBorder="1" applyAlignment="1" applyProtection="1">
      <alignment horizontal="left" vertical="top" wrapText="1"/>
      <protection/>
    </xf>
    <xf numFmtId="164" fontId="130" fillId="35" borderId="10" xfId="0" applyNumberFormat="1" applyFont="1" applyFill="1" applyBorder="1" applyAlignment="1" applyProtection="1">
      <alignment horizontal="right" vertical="top" wrapText="1"/>
      <protection/>
    </xf>
    <xf numFmtId="0" fontId="130" fillId="35" borderId="10" xfId="0" applyFont="1" applyFill="1" applyBorder="1" applyAlignment="1" applyProtection="1">
      <alignment horizontal="right" vertical="top" wrapText="1"/>
      <protection/>
    </xf>
    <xf numFmtId="164" fontId="3" fillId="0" borderId="10" xfId="0" applyNumberFormat="1" applyFont="1" applyFill="1" applyBorder="1" applyAlignment="1" applyProtection="1">
      <alignment horizontal="center" wrapText="1"/>
      <protection/>
    </xf>
    <xf numFmtId="164" fontId="130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130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5" borderId="10" xfId="0" applyFont="1" applyFill="1" applyBorder="1" applyAlignment="1" applyProtection="1">
      <alignment horizontal="right" vertical="top" wrapText="1"/>
      <protection/>
    </xf>
    <xf numFmtId="0" fontId="160" fillId="33" borderId="10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/>
      <protection locked="0"/>
    </xf>
    <xf numFmtId="0" fontId="147" fillId="0" borderId="10" xfId="0" applyFont="1" applyFill="1" applyBorder="1" applyAlignment="1" applyProtection="1">
      <alignment horizontal="justify" vertical="top" wrapText="1"/>
      <protection locked="0"/>
    </xf>
    <xf numFmtId="164" fontId="128" fillId="0" borderId="10" xfId="0" applyNumberFormat="1" applyFont="1" applyFill="1" applyBorder="1" applyAlignment="1" applyProtection="1">
      <alignment horizontal="right"/>
      <protection locked="0"/>
    </xf>
    <xf numFmtId="164" fontId="128" fillId="0" borderId="0" xfId="0" applyNumberFormat="1" applyFont="1" applyFill="1" applyBorder="1" applyAlignment="1" applyProtection="1">
      <alignment horizontal="right" vertical="top" wrapText="1"/>
      <protection locked="0"/>
    </xf>
    <xf numFmtId="0" fontId="161" fillId="33" borderId="10" xfId="0" applyFont="1" applyFill="1" applyBorder="1" applyAlignment="1" applyProtection="1">
      <alignment horizontal="right" vertical="top" wrapText="1"/>
      <protection/>
    </xf>
    <xf numFmtId="164" fontId="6" fillId="35" borderId="10" xfId="0" applyNumberFormat="1" applyFont="1" applyFill="1" applyBorder="1" applyAlignment="1" applyProtection="1">
      <alignment horizontal="center" vertical="center"/>
      <protection/>
    </xf>
    <xf numFmtId="164" fontId="6" fillId="35" borderId="10" xfId="0" applyNumberFormat="1" applyFont="1" applyFill="1" applyBorder="1" applyAlignment="1" applyProtection="1">
      <alignment horizontal="left" vertical="center"/>
      <protection/>
    </xf>
    <xf numFmtId="164" fontId="6" fillId="35" borderId="10" xfId="0" applyNumberFormat="1" applyFont="1" applyFill="1" applyBorder="1" applyAlignment="1" applyProtection="1">
      <alignment horizontal="center" vertical="center" wrapText="1"/>
      <protection/>
    </xf>
    <xf numFmtId="164" fontId="6" fillId="35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128" fillId="0" borderId="0" xfId="0" applyFont="1" applyBorder="1" applyAlignment="1" applyProtection="1">
      <alignment horizontal="right"/>
      <protection locked="0"/>
    </xf>
    <xf numFmtId="0" fontId="128" fillId="0" borderId="0" xfId="0" applyFont="1" applyAlignment="1" applyProtection="1">
      <alignment horizontal="right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162" fillId="0" borderId="10" xfId="0" applyFont="1" applyBorder="1" applyAlignment="1" applyProtection="1">
      <alignment horizontal="center" vertical="center" wrapText="1"/>
      <protection locked="0"/>
    </xf>
    <xf numFmtId="0" fontId="162" fillId="33" borderId="10" xfId="0" applyFont="1" applyFill="1" applyBorder="1" applyAlignment="1" applyProtection="1">
      <alignment horizontal="center" vertical="center" wrapText="1"/>
      <protection locked="0"/>
    </xf>
    <xf numFmtId="164" fontId="134" fillId="33" borderId="10" xfId="0" applyNumberFormat="1" applyFont="1" applyFill="1" applyBorder="1" applyAlignment="1" applyProtection="1">
      <alignment/>
      <protection locked="0"/>
    </xf>
    <xf numFmtId="164" fontId="163" fillId="33" borderId="13" xfId="0" applyNumberFormat="1" applyFont="1" applyFill="1" applyBorder="1" applyAlignment="1" applyProtection="1">
      <alignment horizontal="right" vertical="center" wrapText="1"/>
      <protection/>
    </xf>
    <xf numFmtId="164" fontId="164" fillId="0" borderId="10" xfId="0" applyNumberFormat="1" applyFont="1" applyBorder="1" applyAlignment="1" applyProtection="1">
      <alignment horizontal="right" wrapText="1"/>
      <protection/>
    </xf>
    <xf numFmtId="0" fontId="128" fillId="0" borderId="13" xfId="0" applyFont="1" applyBorder="1" applyAlignment="1" applyProtection="1">
      <alignment horizontal="center" vertical="center" wrapText="1"/>
      <protection locked="0"/>
    </xf>
    <xf numFmtId="0" fontId="128" fillId="0" borderId="10" xfId="0" applyFont="1" applyBorder="1" applyAlignment="1" applyProtection="1">
      <alignment horizontal="right" vertical="top" wrapText="1"/>
      <protection locked="0"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0" fontId="138" fillId="0" borderId="10" xfId="0" applyFont="1" applyBorder="1" applyAlignment="1" applyProtection="1">
      <alignment vertical="top" wrapText="1"/>
      <protection/>
    </xf>
    <xf numFmtId="0" fontId="128" fillId="0" borderId="10" xfId="0" applyFont="1" applyBorder="1" applyAlignment="1" applyProtection="1">
      <alignment horizontal="center" vertical="top" wrapText="1"/>
      <protection/>
    </xf>
    <xf numFmtId="164" fontId="128" fillId="0" borderId="10" xfId="0" applyNumberFormat="1" applyFont="1" applyFill="1" applyBorder="1" applyAlignment="1" applyProtection="1">
      <alignment horizontal="center" vertical="top" wrapText="1"/>
      <protection/>
    </xf>
    <xf numFmtId="0" fontId="128" fillId="0" borderId="10" xfId="0" applyFont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64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 locked="0"/>
    </xf>
    <xf numFmtId="164" fontId="3" fillId="35" borderId="10" xfId="0" applyNumberFormat="1" applyFont="1" applyFill="1" applyBorder="1" applyAlignment="1" applyProtection="1">
      <alignment horizontal="right" vertical="top" wrapText="1"/>
      <protection locked="0"/>
    </xf>
    <xf numFmtId="0" fontId="130" fillId="35" borderId="10" xfId="0" applyFont="1" applyFill="1" applyBorder="1" applyAlignment="1" applyProtection="1">
      <alignment horizontal="right"/>
      <protection locked="0"/>
    </xf>
    <xf numFmtId="0" fontId="3" fillId="35" borderId="10" xfId="0" applyFont="1" applyFill="1" applyBorder="1" applyAlignment="1" applyProtection="1">
      <alignment horizontal="right"/>
      <protection locked="0"/>
    </xf>
    <xf numFmtId="164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164" fontId="128" fillId="0" borderId="0" xfId="0" applyNumberFormat="1" applyFont="1" applyAlignment="1" applyProtection="1">
      <alignment/>
      <protection locked="0"/>
    </xf>
    <xf numFmtId="164" fontId="53" fillId="0" borderId="10" xfId="0" applyNumberFormat="1" applyFont="1" applyFill="1" applyBorder="1" applyAlignment="1" applyProtection="1">
      <alignment horizontal="center" vertical="top" wrapText="1"/>
      <protection/>
    </xf>
    <xf numFmtId="0" fontId="53" fillId="0" borderId="10" xfId="0" applyFont="1" applyFill="1" applyBorder="1" applyAlignment="1" applyProtection="1">
      <alignment horizontal="left" vertical="top" wrapText="1"/>
      <protection/>
    </xf>
    <xf numFmtId="0" fontId="38" fillId="36" borderId="10" xfId="0" applyFont="1" applyFill="1" applyBorder="1" applyAlignment="1" applyProtection="1">
      <alignment horizontal="center" vertical="top" wrapText="1"/>
      <protection/>
    </xf>
    <xf numFmtId="0" fontId="38" fillId="36" borderId="10" xfId="0" applyFont="1" applyFill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/>
      <protection locked="0"/>
    </xf>
    <xf numFmtId="164" fontId="46" fillId="36" borderId="10" xfId="0" applyNumberFormat="1" applyFont="1" applyFill="1" applyBorder="1" applyAlignment="1" applyProtection="1">
      <alignment horizontal="right" vertical="center"/>
      <protection/>
    </xf>
    <xf numFmtId="164" fontId="54" fillId="37" borderId="10" xfId="0" applyNumberFormat="1" applyFont="1" applyFill="1" applyBorder="1" applyAlignment="1" applyProtection="1">
      <alignment horizontal="center" vertical="top" wrapText="1"/>
      <protection/>
    </xf>
    <xf numFmtId="0" fontId="54" fillId="37" borderId="10" xfId="0" applyFont="1" applyFill="1" applyBorder="1" applyAlignment="1" applyProtection="1">
      <alignment horizontal="left" vertical="top" wrapText="1"/>
      <protection/>
    </xf>
    <xf numFmtId="164" fontId="140" fillId="0" borderId="10" xfId="0" applyNumberFormat="1" applyFont="1" applyFill="1" applyBorder="1" applyAlignment="1" applyProtection="1">
      <alignment horizontal="center" vertical="top" wrapText="1"/>
      <protection/>
    </xf>
    <xf numFmtId="0" fontId="140" fillId="0" borderId="10" xfId="0" applyFont="1" applyFill="1" applyBorder="1" applyAlignment="1" applyProtection="1">
      <alignment horizontal="left" vertical="top" wrapText="1"/>
      <protection/>
    </xf>
    <xf numFmtId="164" fontId="153" fillId="0" borderId="10" xfId="0" applyNumberFormat="1" applyFont="1" applyFill="1" applyBorder="1" applyAlignment="1" applyProtection="1">
      <alignment horizontal="center" vertical="top" wrapText="1"/>
      <protection/>
    </xf>
    <xf numFmtId="0" fontId="153" fillId="0" borderId="10" xfId="0" applyFont="1" applyFill="1" applyBorder="1" applyAlignment="1" applyProtection="1">
      <alignment horizontal="left" vertical="top" wrapText="1"/>
      <protection/>
    </xf>
    <xf numFmtId="0" fontId="48" fillId="36" borderId="10" xfId="0" applyFont="1" applyFill="1" applyBorder="1" applyAlignment="1" applyProtection="1">
      <alignment horizontal="center" vertical="top" wrapText="1"/>
      <protection/>
    </xf>
    <xf numFmtId="0" fontId="48" fillId="36" borderId="10" xfId="0" applyFont="1" applyFill="1" applyBorder="1" applyAlignment="1" applyProtection="1">
      <alignment horizontal="right" vertical="top" wrapText="1"/>
      <protection/>
    </xf>
    <xf numFmtId="164" fontId="48" fillId="37" borderId="10" xfId="0" applyNumberFormat="1" applyFont="1" applyFill="1" applyBorder="1" applyAlignment="1" applyProtection="1">
      <alignment horizontal="center" vertical="top" wrapText="1"/>
      <protection/>
    </xf>
    <xf numFmtId="0" fontId="48" fillId="37" borderId="10" xfId="0" applyFont="1" applyFill="1" applyBorder="1" applyAlignment="1" applyProtection="1">
      <alignment horizontal="left" vertical="top" wrapText="1"/>
      <protection/>
    </xf>
    <xf numFmtId="164" fontId="140" fillId="0" borderId="10" xfId="0" applyNumberFormat="1" applyFont="1" applyFill="1" applyBorder="1" applyAlignment="1" applyProtection="1">
      <alignment horizontal="center"/>
      <protection/>
    </xf>
    <xf numFmtId="0" fontId="140" fillId="0" borderId="10" xfId="0" applyFont="1" applyFill="1" applyBorder="1" applyAlignment="1" applyProtection="1">
      <alignment horizontal="left"/>
      <protection/>
    </xf>
    <xf numFmtId="0" fontId="55" fillId="0" borderId="0" xfId="0" applyFont="1" applyAlignment="1" applyProtection="1">
      <alignment/>
      <protection locked="0"/>
    </xf>
    <xf numFmtId="164" fontId="140" fillId="0" borderId="10" xfId="0" applyNumberFormat="1" applyFont="1" applyFill="1" applyBorder="1" applyAlignment="1" applyProtection="1">
      <alignment horizontal="center" wrapText="1"/>
      <protection/>
    </xf>
    <xf numFmtId="0" fontId="140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Alignment="1" applyProtection="1">
      <alignment/>
      <protection locked="0"/>
    </xf>
    <xf numFmtId="0" fontId="47" fillId="36" borderId="10" xfId="0" applyFont="1" applyFill="1" applyBorder="1" applyAlignment="1" applyProtection="1">
      <alignment horizontal="right" vertical="top" wrapText="1"/>
      <protection/>
    </xf>
    <xf numFmtId="0" fontId="56" fillId="0" borderId="0" xfId="0" applyFont="1" applyBorder="1" applyAlignment="1" applyProtection="1">
      <alignment/>
      <protection locked="0"/>
    </xf>
    <xf numFmtId="164" fontId="54" fillId="37" borderId="10" xfId="0" applyNumberFormat="1" applyFont="1" applyFill="1" applyBorder="1" applyAlignment="1" applyProtection="1">
      <alignment horizontal="center" vertical="center"/>
      <protection/>
    </xf>
    <xf numFmtId="164" fontId="54" fillId="37" borderId="10" xfId="0" applyNumberFormat="1" applyFont="1" applyFill="1" applyBorder="1" applyAlignment="1" applyProtection="1">
      <alignment horizontal="left" vertical="center"/>
      <protection/>
    </xf>
    <xf numFmtId="164" fontId="140" fillId="0" borderId="10" xfId="0" applyNumberFormat="1" applyFont="1" applyFill="1" applyBorder="1" applyAlignment="1" applyProtection="1">
      <alignment horizontal="center" vertical="center"/>
      <protection/>
    </xf>
    <xf numFmtId="164" fontId="140" fillId="0" borderId="10" xfId="0" applyNumberFormat="1" applyFont="1" applyFill="1" applyBorder="1" applyAlignment="1" applyProtection="1">
      <alignment horizontal="left" vertical="center"/>
      <protection/>
    </xf>
    <xf numFmtId="164" fontId="128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top" wrapText="1"/>
      <protection/>
    </xf>
    <xf numFmtId="164" fontId="3" fillId="0" borderId="12" xfId="0" applyNumberFormat="1" applyFont="1" applyBorder="1" applyAlignment="1" applyProtection="1">
      <alignment horizontal="right" vertical="top" wrapText="1"/>
      <protection/>
    </xf>
    <xf numFmtId="164" fontId="3" fillId="0" borderId="10" xfId="0" applyNumberFormat="1" applyFont="1" applyBorder="1" applyAlignment="1" applyProtection="1">
      <alignment horizontal="right" vertical="top" wrapText="1"/>
      <protection locked="0"/>
    </xf>
    <xf numFmtId="164" fontId="157" fillId="0" borderId="10" xfId="0" applyNumberFormat="1" applyFont="1" applyBorder="1" applyAlignment="1" applyProtection="1">
      <alignment horizontal="left" vertical="top" wrapText="1"/>
      <protection/>
    </xf>
    <xf numFmtId="0" fontId="157" fillId="0" borderId="10" xfId="0" applyFont="1" applyBorder="1" applyAlignment="1" applyProtection="1">
      <alignment vertical="top" wrapText="1"/>
      <protection/>
    </xf>
    <xf numFmtId="164" fontId="157" fillId="0" borderId="10" xfId="0" applyNumberFormat="1" applyFont="1" applyBorder="1" applyAlignment="1" applyProtection="1">
      <alignment horizontal="right" vertical="top" wrapText="1"/>
      <protection locked="0"/>
    </xf>
    <xf numFmtId="164" fontId="157" fillId="0" borderId="10" xfId="0" applyNumberFormat="1" applyFont="1" applyBorder="1" applyAlignment="1" applyProtection="1">
      <alignment horizontal="center" vertical="top" wrapText="1"/>
      <protection/>
    </xf>
    <xf numFmtId="0" fontId="4" fillId="36" borderId="10" xfId="0" applyFont="1" applyFill="1" applyBorder="1" applyAlignment="1" applyProtection="1">
      <alignment horizontal="right" vertical="top" wrapText="1"/>
      <protection/>
    </xf>
    <xf numFmtId="164" fontId="37" fillId="36" borderId="10" xfId="0" applyNumberFormat="1" applyFont="1" applyFill="1" applyBorder="1" applyAlignment="1" applyProtection="1">
      <alignment horizontal="right" vertical="center"/>
      <protection/>
    </xf>
    <xf numFmtId="164" fontId="6" fillId="37" borderId="10" xfId="0" applyNumberFormat="1" applyFont="1" applyFill="1" applyBorder="1" applyAlignment="1" applyProtection="1">
      <alignment horizontal="left" vertical="top" wrapText="1"/>
      <protection/>
    </xf>
    <xf numFmtId="0" fontId="6" fillId="37" borderId="12" xfId="0" applyFont="1" applyFill="1" applyBorder="1" applyAlignment="1" applyProtection="1">
      <alignment horizontal="right" vertical="top" wrapText="1"/>
      <protection/>
    </xf>
    <xf numFmtId="0" fontId="6" fillId="38" borderId="10" xfId="0" applyFont="1" applyFill="1" applyBorder="1" applyAlignment="1" applyProtection="1">
      <alignment horizontal="right" vertical="top" wrapText="1"/>
      <protection/>
    </xf>
    <xf numFmtId="0" fontId="8" fillId="36" borderId="10" xfId="0" applyFont="1" applyFill="1" applyBorder="1" applyAlignment="1" applyProtection="1">
      <alignment horizontal="right" vertical="top" wrapText="1"/>
      <protection/>
    </xf>
    <xf numFmtId="164" fontId="8" fillId="37" borderId="10" xfId="0" applyNumberFormat="1" applyFont="1" applyFill="1" applyBorder="1" applyAlignment="1" applyProtection="1">
      <alignment horizontal="left" vertical="top" wrapText="1"/>
      <protection/>
    </xf>
    <xf numFmtId="0" fontId="8" fillId="37" borderId="10" xfId="0" applyFont="1" applyFill="1" applyBorder="1" applyAlignment="1" applyProtection="1">
      <alignment horizontal="left" vertical="top" wrapText="1"/>
      <protection/>
    </xf>
    <xf numFmtId="164" fontId="3" fillId="37" borderId="12" xfId="0" applyNumberFormat="1" applyFont="1" applyFill="1" applyBorder="1" applyAlignment="1" applyProtection="1">
      <alignment horizontal="right" vertical="top" wrapText="1"/>
      <protection/>
    </xf>
    <xf numFmtId="0" fontId="3" fillId="38" borderId="10" xfId="0" applyFont="1" applyFill="1" applyBorder="1" applyAlignment="1" applyProtection="1">
      <alignment horizontal="right" vertical="top" wrapText="1"/>
      <protection/>
    </xf>
    <xf numFmtId="164" fontId="3" fillId="0" borderId="1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 horizontal="left" wrapText="1"/>
      <protection/>
    </xf>
    <xf numFmtId="0" fontId="49" fillId="36" borderId="10" xfId="0" applyFont="1" applyFill="1" applyBorder="1" applyAlignment="1" applyProtection="1">
      <alignment horizontal="right" vertical="top" wrapText="1"/>
      <protection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157" fillId="0" borderId="10" xfId="0" applyNumberFormat="1" applyFont="1" applyFill="1" applyBorder="1" applyAlignment="1" applyProtection="1">
      <alignment horizontal="left" vertical="top" wrapText="1"/>
      <protection/>
    </xf>
    <xf numFmtId="164" fontId="6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10" xfId="0" applyFont="1" applyFill="1" applyBorder="1" applyAlignment="1" applyProtection="1">
      <alignment horizontal="center" wrapText="1"/>
      <protection/>
    </xf>
    <xf numFmtId="164" fontId="3" fillId="0" borderId="10" xfId="0" applyNumberFormat="1" applyFont="1" applyBorder="1" applyAlignment="1" applyProtection="1">
      <alignment horizontal="right" wrapText="1"/>
      <protection locked="0"/>
    </xf>
    <xf numFmtId="164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164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28" fillId="34" borderId="10" xfId="0" applyFont="1" applyFill="1" applyBorder="1" applyAlignment="1" applyProtection="1">
      <alignment horizontal="center" vertical="center" wrapText="1"/>
      <protection locked="0"/>
    </xf>
    <xf numFmtId="16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4" borderId="10" xfId="0" applyNumberFormat="1" applyFont="1" applyFill="1" applyBorder="1" applyAlignment="1" applyProtection="1">
      <alignment horizontal="center" vertical="center"/>
      <protection locked="0"/>
    </xf>
    <xf numFmtId="164" fontId="6" fillId="34" borderId="10" xfId="0" applyNumberFormat="1" applyFont="1" applyFill="1" applyBorder="1" applyAlignment="1" applyProtection="1">
      <alignment horizontal="left" vertical="center"/>
      <protection locked="0"/>
    </xf>
    <xf numFmtId="16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6" fillId="33" borderId="10" xfId="0" applyNumberFormat="1" applyFont="1" applyFill="1" applyBorder="1" applyAlignment="1" applyProtection="1">
      <alignment horizontal="center" vertical="center"/>
      <protection locked="0"/>
    </xf>
    <xf numFmtId="164" fontId="6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6" borderId="10" xfId="0" applyFont="1" applyFill="1" applyBorder="1" applyAlignment="1" applyProtection="1">
      <alignment horizontal="right" vertical="top" wrapText="1"/>
      <protection locked="0"/>
    </xf>
    <xf numFmtId="164" fontId="6" fillId="34" borderId="10" xfId="0" applyNumberFormat="1" applyFont="1" applyFill="1" applyBorder="1" applyAlignment="1" applyProtection="1">
      <alignment horizontal="right" vertical="top" wrapText="1"/>
      <protection locked="0"/>
    </xf>
    <xf numFmtId="16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5" fillId="36" borderId="10" xfId="0" applyNumberFormat="1" applyFont="1" applyFill="1" applyBorder="1" applyAlignment="1" applyProtection="1">
      <alignment horizontal="right" vertical="center"/>
      <protection locked="0"/>
    </xf>
    <xf numFmtId="164" fontId="6" fillId="37" borderId="10" xfId="0" applyNumberFormat="1" applyFont="1" applyFill="1" applyBorder="1" applyAlignment="1" applyProtection="1">
      <alignment horizontal="left" vertical="top" wrapText="1"/>
      <protection locked="0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6" fillId="37" borderId="12" xfId="0" applyFont="1" applyFill="1" applyBorder="1" applyAlignment="1" applyProtection="1">
      <alignment horizontal="right" vertical="top" wrapText="1"/>
      <protection locked="0"/>
    </xf>
    <xf numFmtId="0" fontId="6" fillId="36" borderId="10" xfId="0" applyFont="1" applyFill="1" applyBorder="1" applyAlignment="1" applyProtection="1">
      <alignment horizontal="right" vertical="top" wrapText="1"/>
      <protection locked="0"/>
    </xf>
    <xf numFmtId="164" fontId="6" fillId="33" borderId="10" xfId="0" applyNumberFormat="1" applyFont="1" applyFill="1" applyBorder="1" applyAlignment="1" applyProtection="1">
      <alignment horizontal="right" vertical="top" wrapText="1"/>
      <protection locked="0"/>
    </xf>
    <xf numFmtId="164" fontId="6" fillId="35" borderId="10" xfId="0" applyNumberFormat="1" applyFont="1" applyFill="1" applyBorder="1" applyAlignment="1" applyProtection="1">
      <alignment horizontal="right" vertical="top" wrapText="1"/>
      <protection locked="0"/>
    </xf>
    <xf numFmtId="0" fontId="54" fillId="36" borderId="10" xfId="0" applyFont="1" applyFill="1" applyBorder="1" applyAlignment="1" applyProtection="1">
      <alignment horizontal="right" vertical="top" wrapText="1"/>
      <protection locked="0"/>
    </xf>
    <xf numFmtId="0" fontId="59" fillId="36" borderId="10" xfId="0" applyFont="1" applyFill="1" applyBorder="1" applyAlignment="1" applyProtection="1">
      <alignment horizontal="right" vertical="top" wrapText="1"/>
      <protection locked="0"/>
    </xf>
    <xf numFmtId="164" fontId="6" fillId="35" borderId="10" xfId="0" applyNumberFormat="1" applyFont="1" applyFill="1" applyBorder="1" applyAlignment="1" applyProtection="1">
      <alignment horizontal="left" vertical="center"/>
      <protection locked="0"/>
    </xf>
    <xf numFmtId="16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8" fillId="0" borderId="0" xfId="0" applyFont="1" applyFill="1" applyBorder="1" applyAlignment="1" applyProtection="1">
      <alignment horizontal="center" vertical="top" wrapText="1"/>
      <protection/>
    </xf>
    <xf numFmtId="164" fontId="129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29" fillId="0" borderId="0" xfId="0" applyNumberFormat="1" applyFont="1" applyFill="1" applyBorder="1" applyAlignment="1" applyProtection="1">
      <alignment horizontal="center" vertical="top" wrapText="1"/>
      <protection/>
    </xf>
    <xf numFmtId="164" fontId="129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129" fillId="0" borderId="15" xfId="0" applyNumberFormat="1" applyFont="1" applyFill="1" applyBorder="1" applyAlignment="1" applyProtection="1">
      <alignment horizontal="center" vertical="top" wrapText="1"/>
      <protection locked="0"/>
    </xf>
    <xf numFmtId="164" fontId="129" fillId="0" borderId="15" xfId="0" applyNumberFormat="1" applyFont="1" applyFill="1" applyBorder="1" applyAlignment="1" applyProtection="1">
      <alignment horizontal="center" vertical="top" wrapText="1"/>
      <protection/>
    </xf>
    <xf numFmtId="164" fontId="165" fillId="0" borderId="10" xfId="0" applyNumberFormat="1" applyFont="1" applyFill="1" applyBorder="1" applyAlignment="1" applyProtection="1">
      <alignment horizontal="center" vertical="top" wrapText="1"/>
      <protection/>
    </xf>
    <xf numFmtId="0" fontId="140" fillId="0" borderId="0" xfId="0" applyFont="1" applyBorder="1" applyAlignment="1" applyProtection="1">
      <alignment horizontal="center" vertical="top" wrapText="1"/>
      <protection/>
    </xf>
    <xf numFmtId="164" fontId="134" fillId="0" borderId="0" xfId="0" applyNumberFormat="1" applyFont="1" applyFill="1" applyAlignment="1" applyProtection="1">
      <alignment/>
      <protection locked="0"/>
    </xf>
    <xf numFmtId="164" fontId="128" fillId="0" borderId="0" xfId="0" applyNumberFormat="1" applyFont="1" applyFill="1" applyBorder="1" applyAlignment="1" applyProtection="1">
      <alignment horizontal="right" vertical="top" wrapText="1"/>
      <protection locked="0"/>
    </xf>
    <xf numFmtId="0" fontId="166" fillId="0" borderId="0" xfId="0" applyFont="1" applyFill="1" applyBorder="1" applyAlignment="1" applyProtection="1">
      <alignment horizontal="center"/>
      <protection/>
    </xf>
    <xf numFmtId="164" fontId="129" fillId="0" borderId="0" xfId="0" applyNumberFormat="1" applyFont="1" applyFill="1" applyBorder="1" applyAlignment="1" applyProtection="1">
      <alignment horizontal="center"/>
      <protection/>
    </xf>
    <xf numFmtId="164" fontId="165" fillId="0" borderId="0" xfId="0" applyNumberFormat="1" applyFont="1" applyFill="1" applyBorder="1" applyAlignment="1" applyProtection="1">
      <alignment horizontal="center" vertical="top" wrapText="1"/>
      <protection/>
    </xf>
    <xf numFmtId="164" fontId="167" fillId="30" borderId="0" xfId="0" applyNumberFormat="1" applyFont="1" applyFill="1" applyAlignment="1" applyProtection="1">
      <alignment/>
      <protection/>
    </xf>
    <xf numFmtId="0" fontId="132" fillId="0" borderId="0" xfId="0" applyFont="1" applyAlignment="1" applyProtection="1">
      <alignment horizontal="right"/>
      <protection locked="0"/>
    </xf>
    <xf numFmtId="164" fontId="53" fillId="0" borderId="13" xfId="0" applyNumberFormat="1" applyFont="1" applyBorder="1" applyAlignment="1" applyProtection="1">
      <alignment horizontal="center" vertical="center" wrapText="1"/>
      <protection/>
    </xf>
    <xf numFmtId="0" fontId="107" fillId="0" borderId="0" xfId="0" applyFont="1" applyAlignment="1" applyProtection="1">
      <alignment/>
      <protection locked="0"/>
    </xf>
    <xf numFmtId="164" fontId="163" fillId="0" borderId="10" xfId="0" applyNumberFormat="1" applyFont="1" applyBorder="1" applyAlignment="1" applyProtection="1">
      <alignment horizontal="right"/>
      <protection locked="0"/>
    </xf>
    <xf numFmtId="0" fontId="128" fillId="0" borderId="0" xfId="0" applyFont="1" applyBorder="1" applyAlignment="1" applyProtection="1">
      <alignment vertical="top" wrapText="1"/>
      <protection/>
    </xf>
    <xf numFmtId="0" fontId="128" fillId="0" borderId="0" xfId="0" applyFont="1" applyBorder="1" applyAlignment="1" applyProtection="1">
      <alignment horizontal="center" wrapText="1"/>
      <protection locked="0"/>
    </xf>
    <xf numFmtId="164" fontId="128" fillId="0" borderId="0" xfId="0" applyNumberFormat="1" applyFont="1" applyBorder="1" applyAlignment="1" applyProtection="1">
      <alignment horizontal="center" wrapText="1"/>
      <protection locked="0"/>
    </xf>
    <xf numFmtId="0" fontId="168" fillId="0" borderId="0" xfId="0" applyFont="1" applyAlignment="1" applyProtection="1">
      <alignment/>
      <protection locked="0"/>
    </xf>
    <xf numFmtId="0" fontId="128" fillId="33" borderId="10" xfId="0" applyFont="1" applyFill="1" applyBorder="1" applyAlignment="1" applyProtection="1">
      <alignment horizontal="center" wrapText="1"/>
      <protection locked="0"/>
    </xf>
    <xf numFmtId="164" fontId="128" fillId="33" borderId="10" xfId="0" applyNumberFormat="1" applyFont="1" applyFill="1" applyBorder="1" applyAlignment="1" applyProtection="1">
      <alignment horizontal="center" wrapText="1"/>
      <protection locked="0"/>
    </xf>
    <xf numFmtId="0" fontId="12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64" fontId="169" fillId="0" borderId="0" xfId="0" applyNumberFormat="1" applyFont="1" applyAlignment="1" applyProtection="1">
      <alignment horizontal="center" wrapText="1"/>
      <protection locked="0"/>
    </xf>
    <xf numFmtId="164" fontId="169" fillId="0" borderId="0" xfId="0" applyNumberFormat="1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top" wrapText="1"/>
      <protection/>
    </xf>
    <xf numFmtId="0" fontId="128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29" fillId="0" borderId="0" xfId="0" applyFont="1" applyAlignment="1" applyProtection="1">
      <alignment horizontal="left"/>
      <protection locked="0"/>
    </xf>
    <xf numFmtId="0" fontId="170" fillId="33" borderId="10" xfId="0" applyFont="1" applyFill="1" applyBorder="1" applyAlignment="1" applyProtection="1">
      <alignment horizontal="right" vertical="top" wrapText="1"/>
      <protection/>
    </xf>
    <xf numFmtId="0" fontId="57" fillId="36" borderId="12" xfId="0" applyFont="1" applyFill="1" applyBorder="1" applyAlignment="1" applyProtection="1">
      <alignment horizontal="right" vertical="top" wrapText="1"/>
      <protection/>
    </xf>
    <xf numFmtId="0" fontId="57" fillId="36" borderId="16" xfId="0" applyFont="1" applyFill="1" applyBorder="1" applyAlignment="1" applyProtection="1">
      <alignment horizontal="right" vertical="top" wrapText="1"/>
      <protection/>
    </xf>
    <xf numFmtId="0" fontId="50" fillId="36" borderId="12" xfId="0" applyFont="1" applyFill="1" applyBorder="1" applyAlignment="1" applyProtection="1">
      <alignment horizontal="right" vertical="top" wrapText="1"/>
      <protection/>
    </xf>
    <xf numFmtId="0" fontId="50" fillId="36" borderId="16" xfId="0" applyFont="1" applyFill="1" applyBorder="1" applyAlignment="1" applyProtection="1">
      <alignment horizontal="right" vertical="top" wrapText="1"/>
      <protection/>
    </xf>
    <xf numFmtId="0" fontId="52" fillId="0" borderId="0" xfId="0" applyFont="1" applyAlignment="1" applyProtection="1">
      <alignment horizontal="center" vertical="top" wrapText="1"/>
      <protection locked="0"/>
    </xf>
    <xf numFmtId="0" fontId="128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9" fillId="36" borderId="12" xfId="0" applyFont="1" applyFill="1" applyBorder="1" applyAlignment="1" applyProtection="1">
      <alignment horizontal="right" vertical="top" wrapText="1"/>
      <protection locked="0"/>
    </xf>
    <xf numFmtId="0" fontId="59" fillId="36" borderId="16" xfId="0" applyFont="1" applyFill="1" applyBorder="1" applyAlignment="1" applyProtection="1">
      <alignment horizontal="right" vertical="top" wrapText="1"/>
      <protection locked="0"/>
    </xf>
    <xf numFmtId="0" fontId="131" fillId="0" borderId="0" xfId="0" applyFont="1" applyAlignment="1" applyProtection="1">
      <alignment horizontal="center"/>
      <protection locked="0"/>
    </xf>
    <xf numFmtId="0" fontId="171" fillId="0" borderId="11" xfId="0" applyFont="1" applyBorder="1" applyAlignment="1" applyProtection="1">
      <alignment horizontal="center" vertical="center" wrapText="1"/>
      <protection locked="0"/>
    </xf>
    <xf numFmtId="0" fontId="128" fillId="0" borderId="14" xfId="0" applyFont="1" applyBorder="1" applyAlignment="1" applyProtection="1">
      <alignment horizontal="center" vertical="center" wrapText="1"/>
      <protection/>
    </xf>
    <xf numFmtId="0" fontId="128" fillId="0" borderId="13" xfId="0" applyFont="1" applyBorder="1" applyAlignment="1" applyProtection="1">
      <alignment horizontal="center" vertical="center" wrapText="1"/>
      <protection/>
    </xf>
    <xf numFmtId="0" fontId="128" fillId="0" borderId="10" xfId="0" applyFont="1" applyBorder="1" applyAlignment="1" applyProtection="1">
      <alignment horizontal="center" vertical="top" wrapText="1"/>
      <protection/>
    </xf>
    <xf numFmtId="0" fontId="128" fillId="0" borderId="10" xfId="0" applyFont="1" applyBorder="1" applyAlignment="1" applyProtection="1">
      <alignment horizontal="center" wrapText="1"/>
      <protection/>
    </xf>
    <xf numFmtId="0" fontId="172" fillId="0" borderId="0" xfId="0" applyFont="1" applyAlignment="1" applyProtection="1">
      <alignment horizontal="center"/>
      <protection/>
    </xf>
    <xf numFmtId="0" fontId="131" fillId="0" borderId="12" xfId="0" applyFont="1" applyBorder="1" applyAlignment="1" applyProtection="1">
      <alignment horizontal="center"/>
      <protection/>
    </xf>
    <xf numFmtId="0" fontId="131" fillId="0" borderId="15" xfId="0" applyFont="1" applyBorder="1" applyAlignment="1" applyProtection="1">
      <alignment horizontal="center"/>
      <protection/>
    </xf>
    <xf numFmtId="0" fontId="131" fillId="0" borderId="16" xfId="0" applyFont="1" applyBorder="1" applyAlignment="1" applyProtection="1">
      <alignment horizontal="center"/>
      <protection/>
    </xf>
    <xf numFmtId="0" fontId="131" fillId="0" borderId="0" xfId="0" applyFont="1" applyAlignment="1" applyProtection="1">
      <alignment horizontal="center"/>
      <protection/>
    </xf>
    <xf numFmtId="0" fontId="128" fillId="0" borderId="12" xfId="0" applyFont="1" applyBorder="1" applyAlignment="1" applyProtection="1">
      <alignment horizontal="center" wrapText="1"/>
      <protection/>
    </xf>
    <xf numFmtId="0" fontId="128" fillId="33" borderId="10" xfId="0" applyFont="1" applyFill="1" applyBorder="1" applyAlignment="1" applyProtection="1">
      <alignment horizontal="center" wrapText="1"/>
      <protection/>
    </xf>
    <xf numFmtId="0" fontId="129" fillId="0" borderId="0" xfId="0" applyFont="1" applyAlignment="1" applyProtection="1">
      <alignment horizontal="right"/>
      <protection/>
    </xf>
    <xf numFmtId="0" fontId="133" fillId="0" borderId="0" xfId="0" applyFont="1" applyAlignment="1" applyProtection="1">
      <alignment horizontal="right"/>
      <protection/>
    </xf>
    <xf numFmtId="0" fontId="133" fillId="0" borderId="0" xfId="0" applyFont="1" applyAlignment="1" applyProtection="1">
      <alignment horizontal="center"/>
      <protection/>
    </xf>
    <xf numFmtId="164" fontId="165" fillId="0" borderId="15" xfId="0" applyNumberFormat="1" applyFont="1" applyFill="1" applyBorder="1" applyAlignment="1" applyProtection="1">
      <alignment horizontal="right" vertical="top" wrapText="1"/>
      <protection/>
    </xf>
    <xf numFmtId="164" fontId="165" fillId="0" borderId="16" xfId="0" applyNumberFormat="1" applyFont="1" applyFill="1" applyBorder="1" applyAlignment="1" applyProtection="1">
      <alignment horizontal="right" vertical="top" wrapText="1"/>
      <protection/>
    </xf>
    <xf numFmtId="0" fontId="150" fillId="33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164" fontId="165" fillId="0" borderId="0" xfId="0" applyNumberFormat="1" applyFont="1" applyFill="1" applyBorder="1" applyAlignment="1" applyProtection="1">
      <alignment horizontal="right" vertical="top" wrapText="1"/>
      <protection locked="0"/>
    </xf>
    <xf numFmtId="0" fontId="128" fillId="0" borderId="0" xfId="0" applyFont="1" applyFill="1" applyBorder="1" applyAlignment="1" applyProtection="1">
      <alignment horizontal="center" vertical="top" wrapText="1"/>
      <protection/>
    </xf>
    <xf numFmtId="164" fontId="128" fillId="0" borderId="10" xfId="0" applyNumberFormat="1" applyFont="1" applyFill="1" applyBorder="1" applyAlignment="1" applyProtection="1">
      <alignment horizontal="center" vertical="top" wrapText="1"/>
      <protection/>
    </xf>
    <xf numFmtId="164" fontId="128" fillId="0" borderId="14" xfId="0" applyNumberFormat="1" applyFont="1" applyFill="1" applyBorder="1" applyAlignment="1" applyProtection="1">
      <alignment horizontal="center" vertical="top" wrapText="1"/>
      <protection/>
    </xf>
    <xf numFmtId="164" fontId="14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173" fillId="0" borderId="0" xfId="0" applyFont="1" applyAlignment="1" applyProtection="1">
      <alignment horizontal="center"/>
      <protection/>
    </xf>
    <xf numFmtId="164" fontId="165" fillId="0" borderId="0" xfId="0" applyNumberFormat="1" applyFont="1" applyFill="1" applyBorder="1" applyAlignment="1" applyProtection="1">
      <alignment horizontal="right" vertical="top" wrapText="1"/>
      <protection/>
    </xf>
    <xf numFmtId="0" fontId="164" fillId="33" borderId="11" xfId="0" applyFont="1" applyFill="1" applyBorder="1" applyAlignment="1" applyProtection="1">
      <alignment horizontal="center"/>
      <protection/>
    </xf>
    <xf numFmtId="0" fontId="174" fillId="0" borderId="0" xfId="0" applyFont="1" applyAlignment="1" applyProtection="1">
      <alignment horizontal="center"/>
      <protection locked="0"/>
    </xf>
    <xf numFmtId="0" fontId="128" fillId="33" borderId="10" xfId="0" applyFont="1" applyFill="1" applyBorder="1" applyAlignment="1" applyProtection="1">
      <alignment horizontal="center" vertical="top" wrapText="1"/>
      <protection/>
    </xf>
    <xf numFmtId="0" fontId="138" fillId="0" borderId="10" xfId="0" applyFont="1" applyBorder="1" applyAlignment="1" applyProtection="1">
      <alignment horizontal="center" vertical="top" wrapText="1"/>
      <protection locked="0"/>
    </xf>
    <xf numFmtId="0" fontId="128" fillId="0" borderId="10" xfId="0" applyFont="1" applyBorder="1" applyAlignment="1" applyProtection="1">
      <alignment horizontal="center" vertical="top" wrapText="1"/>
      <protection locked="0"/>
    </xf>
    <xf numFmtId="0" fontId="174" fillId="0" borderId="0" xfId="0" applyFont="1" applyFill="1" applyBorder="1" applyAlignment="1" applyProtection="1">
      <alignment horizontal="center" vertical="top" wrapText="1"/>
      <protection locked="0"/>
    </xf>
    <xf numFmtId="0" fontId="173" fillId="0" borderId="0" xfId="0" applyFont="1" applyAlignment="1" applyProtection="1">
      <alignment horizontal="center"/>
      <protection locked="0"/>
    </xf>
    <xf numFmtId="0" fontId="133" fillId="0" borderId="0" xfId="0" applyFont="1" applyBorder="1" applyAlignment="1" applyProtection="1">
      <alignment horizontal="center"/>
      <protection locked="0"/>
    </xf>
    <xf numFmtId="0" fontId="175" fillId="0" borderId="11" xfId="0" applyFont="1" applyBorder="1" applyAlignment="1" applyProtection="1">
      <alignment horizontal="center"/>
      <protection locked="0"/>
    </xf>
    <xf numFmtId="0" fontId="129" fillId="0" borderId="11" xfId="0" applyFont="1" applyBorder="1" applyAlignment="1" applyProtection="1">
      <alignment horizontal="center"/>
      <protection locked="0"/>
    </xf>
    <xf numFmtId="0" fontId="128" fillId="0" borderId="14" xfId="0" applyFont="1" applyBorder="1" applyAlignment="1" applyProtection="1">
      <alignment horizontal="center" vertical="top" wrapText="1"/>
      <protection locked="0"/>
    </xf>
    <xf numFmtId="0" fontId="128" fillId="0" borderId="13" xfId="0" applyFont="1" applyBorder="1" applyAlignment="1" applyProtection="1">
      <alignment horizontal="center" vertical="top" wrapText="1"/>
      <protection locked="0"/>
    </xf>
    <xf numFmtId="0" fontId="139" fillId="0" borderId="0" xfId="0" applyFont="1" applyAlignment="1" applyProtection="1">
      <alignment horizontal="center"/>
      <protection locked="0"/>
    </xf>
    <xf numFmtId="0" fontId="139" fillId="0" borderId="0" xfId="0" applyFont="1" applyAlignment="1" applyProtection="1">
      <alignment horizontal="center"/>
      <protection/>
    </xf>
    <xf numFmtId="0" fontId="133" fillId="0" borderId="0" xfId="0" applyFont="1" applyBorder="1" applyAlignment="1" applyProtection="1">
      <alignment horizontal="center"/>
      <protection/>
    </xf>
    <xf numFmtId="0" fontId="128" fillId="0" borderId="14" xfId="0" applyFont="1" applyBorder="1" applyAlignment="1" applyProtection="1">
      <alignment horizontal="center" vertical="top" wrapText="1"/>
      <protection/>
    </xf>
    <xf numFmtId="0" fontId="128" fillId="0" borderId="13" xfId="0" applyFont="1" applyBorder="1" applyAlignment="1" applyProtection="1">
      <alignment horizontal="center" vertical="top" wrapText="1"/>
      <protection/>
    </xf>
    <xf numFmtId="0" fontId="138" fillId="0" borderId="10" xfId="0" applyFont="1" applyBorder="1" applyAlignment="1" applyProtection="1">
      <alignment horizontal="center" vertical="top" wrapText="1"/>
      <protection/>
    </xf>
    <xf numFmtId="0" fontId="175" fillId="0" borderId="11" xfId="0" applyFont="1" applyBorder="1" applyAlignment="1" applyProtection="1">
      <alignment horizontal="center"/>
      <protection/>
    </xf>
    <xf numFmtId="0" fontId="129" fillId="0" borderId="11" xfId="0" applyFont="1" applyBorder="1" applyAlignment="1" applyProtection="1">
      <alignment horizontal="center"/>
      <protection/>
    </xf>
    <xf numFmtId="0" fontId="166" fillId="33" borderId="11" xfId="0" applyFont="1" applyFill="1" applyBorder="1" applyAlignment="1" applyProtection="1">
      <alignment horizontal="center"/>
      <protection/>
    </xf>
    <xf numFmtId="0" fontId="141" fillId="0" borderId="0" xfId="0" applyFont="1" applyFill="1" applyBorder="1" applyAlignment="1" applyProtection="1">
      <alignment horizontal="center" vertical="top" wrapText="1"/>
      <protection/>
    </xf>
    <xf numFmtId="0" fontId="131" fillId="0" borderId="0" xfId="0" applyFont="1" applyAlignment="1" applyProtection="1">
      <alignment horizontal="center" wrapText="1"/>
      <protection/>
    </xf>
    <xf numFmtId="0" fontId="175" fillId="0" borderId="0" xfId="0" applyFont="1" applyBorder="1" applyAlignment="1" applyProtection="1">
      <alignment horizontal="center"/>
      <protection/>
    </xf>
    <xf numFmtId="0" fontId="166" fillId="0" borderId="0" xfId="0" applyFont="1" applyFill="1" applyBorder="1" applyAlignment="1" applyProtection="1">
      <alignment horizontal="center" vertical="top" wrapText="1"/>
      <protection/>
    </xf>
    <xf numFmtId="0" fontId="128" fillId="0" borderId="0" xfId="0" applyFont="1" applyBorder="1" applyAlignment="1" applyProtection="1">
      <alignment horizontal="center"/>
      <protection/>
    </xf>
    <xf numFmtId="0" fontId="171" fillId="0" borderId="0" xfId="0" applyFont="1" applyAlignment="1" applyProtection="1">
      <alignment horizontal="right"/>
      <protection/>
    </xf>
    <xf numFmtId="0" fontId="131" fillId="0" borderId="0" xfId="0" applyFont="1" applyAlignment="1" applyProtection="1">
      <alignment horizontal="right"/>
      <protection/>
    </xf>
    <xf numFmtId="0" fontId="128" fillId="0" borderId="10" xfId="0" applyFont="1" applyBorder="1" applyAlignment="1" applyProtection="1">
      <alignment horizontal="right"/>
      <protection locked="0"/>
    </xf>
    <xf numFmtId="0" fontId="129" fillId="0" borderId="15" xfId="0" applyFont="1" applyBorder="1" applyAlignment="1" applyProtection="1">
      <alignment horizontal="center"/>
      <protection locked="0"/>
    </xf>
    <xf numFmtId="0" fontId="65" fillId="0" borderId="14" xfId="0" applyFont="1" applyBorder="1" applyAlignment="1" applyProtection="1">
      <alignment horizontal="center" vertical="center" wrapText="1"/>
      <protection/>
    </xf>
    <xf numFmtId="0" fontId="65" fillId="0" borderId="13" xfId="0" applyFont="1" applyBorder="1" applyAlignment="1" applyProtection="1">
      <alignment horizontal="center" vertical="center" wrapText="1"/>
      <protection/>
    </xf>
    <xf numFmtId="0" fontId="67" fillId="0" borderId="17" xfId="0" applyFont="1" applyBorder="1" applyAlignment="1" applyProtection="1">
      <alignment horizontal="center" vertical="center" wrapText="1"/>
      <protection/>
    </xf>
    <xf numFmtId="0" fontId="67" fillId="0" borderId="18" xfId="0" applyFont="1" applyBorder="1" applyAlignment="1" applyProtection="1">
      <alignment horizontal="center" vertical="center" wrapText="1"/>
      <protection/>
    </xf>
    <xf numFmtId="0" fontId="140" fillId="0" borderId="19" xfId="0" applyFont="1" applyBorder="1" applyAlignment="1" applyProtection="1">
      <alignment horizontal="center" vertical="center" wrapText="1"/>
      <protection/>
    </xf>
    <xf numFmtId="0" fontId="140" fillId="0" borderId="20" xfId="0" applyFont="1" applyBorder="1" applyAlignment="1" applyProtection="1">
      <alignment horizontal="center" vertical="center" wrapText="1"/>
      <protection/>
    </xf>
    <xf numFmtId="0" fontId="176" fillId="0" borderId="14" xfId="0" applyFont="1" applyBorder="1" applyAlignment="1" applyProtection="1">
      <alignment horizontal="center" vertical="center" wrapText="1"/>
      <protection/>
    </xf>
    <xf numFmtId="0" fontId="176" fillId="0" borderId="13" xfId="0" applyFont="1" applyBorder="1" applyAlignment="1" applyProtection="1">
      <alignment horizontal="center" vertical="center" wrapText="1"/>
      <protection/>
    </xf>
    <xf numFmtId="0" fontId="131" fillId="0" borderId="11" xfId="0" applyFont="1" applyBorder="1" applyAlignment="1" applyProtection="1">
      <alignment horizontal="center"/>
      <protection locked="0"/>
    </xf>
    <xf numFmtId="0" fontId="130" fillId="0" borderId="10" xfId="0" applyFont="1" applyBorder="1" applyAlignment="1" applyProtection="1">
      <alignment horizontal="right" wrapText="1"/>
      <protection/>
    </xf>
    <xf numFmtId="0" fontId="140" fillId="0" borderId="14" xfId="0" applyFont="1" applyBorder="1" applyAlignment="1" applyProtection="1">
      <alignment horizontal="center" vertical="center" wrapText="1"/>
      <protection/>
    </xf>
    <xf numFmtId="0" fontId="140" fillId="0" borderId="13" xfId="0" applyFont="1" applyBorder="1" applyAlignment="1" applyProtection="1">
      <alignment horizontal="center" vertical="center" wrapText="1"/>
      <protection/>
    </xf>
    <xf numFmtId="0" fontId="131" fillId="0" borderId="0" xfId="0" applyFont="1" applyBorder="1" applyAlignment="1" applyProtection="1">
      <alignment horizontal="center"/>
      <protection locked="0"/>
    </xf>
    <xf numFmtId="0" fontId="130" fillId="0" borderId="10" xfId="0" applyFont="1" applyBorder="1" applyAlignment="1" applyProtection="1">
      <alignment horizontal="right" wrapText="1"/>
      <protection locked="0"/>
    </xf>
    <xf numFmtId="0" fontId="128" fillId="0" borderId="10" xfId="0" applyFont="1" applyBorder="1" applyAlignment="1" applyProtection="1">
      <alignment horizontal="center" vertical="center" wrapText="1"/>
      <protection/>
    </xf>
    <xf numFmtId="0" fontId="129" fillId="0" borderId="10" xfId="0" applyFont="1" applyBorder="1" applyAlignment="1" applyProtection="1">
      <alignment horizontal="center" vertical="center" wrapText="1"/>
      <protection/>
    </xf>
    <xf numFmtId="0" fontId="128" fillId="0" borderId="11" xfId="0" applyFont="1" applyBorder="1" applyAlignment="1" applyProtection="1">
      <alignment horizontal="center"/>
      <protection/>
    </xf>
    <xf numFmtId="0" fontId="177" fillId="0" borderId="11" xfId="0" applyFont="1" applyBorder="1" applyAlignment="1" applyProtection="1">
      <alignment horizontal="center"/>
      <protection locked="0"/>
    </xf>
    <xf numFmtId="0" fontId="177" fillId="0" borderId="0" xfId="0" applyFont="1" applyBorder="1" applyAlignment="1" applyProtection="1">
      <alignment horizontal="center"/>
      <protection locked="0"/>
    </xf>
    <xf numFmtId="164" fontId="128" fillId="33" borderId="0" xfId="0" applyNumberFormat="1" applyFont="1" applyFill="1" applyBorder="1" applyAlignment="1" applyProtection="1">
      <alignment horizontal="center" vertical="top" wrapText="1"/>
      <protection/>
    </xf>
    <xf numFmtId="0" fontId="138" fillId="0" borderId="0" xfId="0" applyFont="1" applyBorder="1" applyAlignment="1" applyProtection="1">
      <alignment/>
      <protection locked="0"/>
    </xf>
    <xf numFmtId="164" fontId="17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8" fillId="0" borderId="0" xfId="0" applyFont="1" applyBorder="1" applyAlignment="1" applyProtection="1">
      <alignment/>
      <protection locked="0"/>
    </xf>
    <xf numFmtId="0" fontId="178" fillId="0" borderId="0" xfId="0" applyFont="1" applyBorder="1" applyAlignment="1" applyProtection="1">
      <alignment horizontal="right"/>
      <protection locked="0"/>
    </xf>
    <xf numFmtId="0" fontId="178" fillId="0" borderId="10" xfId="0" applyFont="1" applyBorder="1" applyAlignment="1" applyProtection="1">
      <alignment horizontal="right"/>
      <protection/>
    </xf>
    <xf numFmtId="164" fontId="178" fillId="0" borderId="10" xfId="0" applyNumberFormat="1" applyFont="1" applyFill="1" applyBorder="1" applyAlignment="1" applyProtection="1">
      <alignment horizontal="center" vertical="top" wrapText="1"/>
      <protection/>
    </xf>
    <xf numFmtId="0" fontId="178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428625</xdr:colOff>
      <xdr:row>16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5143500" y="37052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428625</xdr:colOff>
      <xdr:row>16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5143500" y="37052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438150</xdr:colOff>
      <xdr:row>19</xdr:row>
      <xdr:rowOff>0</xdr:rowOff>
    </xdr:from>
    <xdr:ext cx="190500" cy="276225"/>
    <xdr:sp>
      <xdr:nvSpPr>
        <xdr:cNvPr id="3" name="TextBox 3"/>
        <xdr:cNvSpPr txBox="1">
          <a:spLocks noChangeArrowheads="1"/>
        </xdr:cNvSpPr>
      </xdr:nvSpPr>
      <xdr:spPr>
        <a:xfrm>
          <a:off x="5153025" y="42957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6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1096625" y="1962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352425</xdr:colOff>
      <xdr:row>6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11096625" y="1962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352425</xdr:colOff>
      <xdr:row>39</xdr:row>
      <xdr:rowOff>76200</xdr:rowOff>
    </xdr:from>
    <xdr:ext cx="190500" cy="247650"/>
    <xdr:sp>
      <xdr:nvSpPr>
        <xdr:cNvPr id="3" name="TextBox 3"/>
        <xdr:cNvSpPr txBox="1">
          <a:spLocks noChangeArrowheads="1"/>
        </xdr:cNvSpPr>
      </xdr:nvSpPr>
      <xdr:spPr>
        <a:xfrm>
          <a:off x="11096625" y="88487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2124075</xdr:colOff>
      <xdr:row>5</xdr:row>
      <xdr:rowOff>0</xdr:rowOff>
    </xdr:from>
    <xdr:ext cx="180975" cy="361950"/>
    <xdr:sp>
      <xdr:nvSpPr>
        <xdr:cNvPr id="4" name="TextBox 4"/>
        <xdr:cNvSpPr txBox="1">
          <a:spLocks noChangeArrowheads="1"/>
        </xdr:cNvSpPr>
      </xdr:nvSpPr>
      <xdr:spPr>
        <a:xfrm>
          <a:off x="8667750" y="13906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2124075</xdr:colOff>
      <xdr:row>5</xdr:row>
      <xdr:rowOff>0</xdr:rowOff>
    </xdr:from>
    <xdr:ext cx="180975" cy="361950"/>
    <xdr:sp>
      <xdr:nvSpPr>
        <xdr:cNvPr id="5" name="TextBox 5"/>
        <xdr:cNvSpPr txBox="1">
          <a:spLocks noChangeArrowheads="1"/>
        </xdr:cNvSpPr>
      </xdr:nvSpPr>
      <xdr:spPr>
        <a:xfrm>
          <a:off x="8667750" y="13906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2124075</xdr:colOff>
      <xdr:row>37</xdr:row>
      <xdr:rowOff>76200</xdr:rowOff>
    </xdr:from>
    <xdr:ext cx="180975" cy="247650"/>
    <xdr:sp>
      <xdr:nvSpPr>
        <xdr:cNvPr id="6" name="TextBox 6"/>
        <xdr:cNvSpPr txBox="1">
          <a:spLocks noChangeArrowheads="1"/>
        </xdr:cNvSpPr>
      </xdr:nvSpPr>
      <xdr:spPr>
        <a:xfrm>
          <a:off x="8667750" y="84677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2619375</xdr:colOff>
      <xdr:row>5</xdr:row>
      <xdr:rowOff>0</xdr:rowOff>
    </xdr:from>
    <xdr:ext cx="180975" cy="361950"/>
    <xdr:sp>
      <xdr:nvSpPr>
        <xdr:cNvPr id="1" name="TextBox 1"/>
        <xdr:cNvSpPr txBox="1">
          <a:spLocks noChangeArrowheads="1"/>
        </xdr:cNvSpPr>
      </xdr:nvSpPr>
      <xdr:spPr>
        <a:xfrm>
          <a:off x="9115425" y="13906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2619375</xdr:colOff>
      <xdr:row>5</xdr:row>
      <xdr:rowOff>0</xdr:rowOff>
    </xdr:from>
    <xdr:ext cx="180975" cy="361950"/>
    <xdr:sp>
      <xdr:nvSpPr>
        <xdr:cNvPr id="2" name="TextBox 2"/>
        <xdr:cNvSpPr txBox="1">
          <a:spLocks noChangeArrowheads="1"/>
        </xdr:cNvSpPr>
      </xdr:nvSpPr>
      <xdr:spPr>
        <a:xfrm>
          <a:off x="9115425" y="13906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2619375</xdr:colOff>
      <xdr:row>97</xdr:row>
      <xdr:rowOff>0</xdr:rowOff>
    </xdr:from>
    <xdr:ext cx="180975" cy="238125"/>
    <xdr:sp>
      <xdr:nvSpPr>
        <xdr:cNvPr id="3" name="TextBox 3"/>
        <xdr:cNvSpPr txBox="1">
          <a:spLocks noChangeArrowheads="1"/>
        </xdr:cNvSpPr>
      </xdr:nvSpPr>
      <xdr:spPr>
        <a:xfrm>
          <a:off x="9115425" y="209740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2114550</xdr:colOff>
      <xdr:row>5</xdr:row>
      <xdr:rowOff>0</xdr:rowOff>
    </xdr:from>
    <xdr:ext cx="180975" cy="361950"/>
    <xdr:sp>
      <xdr:nvSpPr>
        <xdr:cNvPr id="4" name="TextBox 4"/>
        <xdr:cNvSpPr txBox="1">
          <a:spLocks noChangeArrowheads="1"/>
        </xdr:cNvSpPr>
      </xdr:nvSpPr>
      <xdr:spPr>
        <a:xfrm>
          <a:off x="8610600" y="13906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2114550</xdr:colOff>
      <xdr:row>5</xdr:row>
      <xdr:rowOff>0</xdr:rowOff>
    </xdr:from>
    <xdr:ext cx="180975" cy="361950"/>
    <xdr:sp>
      <xdr:nvSpPr>
        <xdr:cNvPr id="5" name="TextBox 5"/>
        <xdr:cNvSpPr txBox="1">
          <a:spLocks noChangeArrowheads="1"/>
        </xdr:cNvSpPr>
      </xdr:nvSpPr>
      <xdr:spPr>
        <a:xfrm>
          <a:off x="8610600" y="139065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190500" cy="390525"/>
    <xdr:sp>
      <xdr:nvSpPr>
        <xdr:cNvPr id="1" name="TextBox 1"/>
        <xdr:cNvSpPr txBox="1">
          <a:spLocks noChangeArrowheads="1"/>
        </xdr:cNvSpPr>
      </xdr:nvSpPr>
      <xdr:spPr>
        <a:xfrm>
          <a:off x="9124950" y="139065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90500" cy="390525"/>
    <xdr:sp>
      <xdr:nvSpPr>
        <xdr:cNvPr id="2" name="TextBox 2"/>
        <xdr:cNvSpPr txBox="1">
          <a:spLocks noChangeArrowheads="1"/>
        </xdr:cNvSpPr>
      </xdr:nvSpPr>
      <xdr:spPr>
        <a:xfrm>
          <a:off x="9124950" y="139065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108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9124950" y="23279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2143125</xdr:colOff>
      <xdr:row>5</xdr:row>
      <xdr:rowOff>0</xdr:rowOff>
    </xdr:from>
    <xdr:ext cx="190500" cy="390525"/>
    <xdr:sp>
      <xdr:nvSpPr>
        <xdr:cNvPr id="4" name="TextBox 4"/>
        <xdr:cNvSpPr txBox="1">
          <a:spLocks noChangeArrowheads="1"/>
        </xdr:cNvSpPr>
      </xdr:nvSpPr>
      <xdr:spPr>
        <a:xfrm>
          <a:off x="8829675" y="139065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2143125</xdr:colOff>
      <xdr:row>5</xdr:row>
      <xdr:rowOff>0</xdr:rowOff>
    </xdr:from>
    <xdr:ext cx="190500" cy="390525"/>
    <xdr:sp>
      <xdr:nvSpPr>
        <xdr:cNvPr id="5" name="TextBox 5"/>
        <xdr:cNvSpPr txBox="1">
          <a:spLocks noChangeArrowheads="1"/>
        </xdr:cNvSpPr>
      </xdr:nvSpPr>
      <xdr:spPr>
        <a:xfrm>
          <a:off x="8829675" y="1390650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190500" cy="342900"/>
    <xdr:sp>
      <xdr:nvSpPr>
        <xdr:cNvPr id="1" name="TextBox 1"/>
        <xdr:cNvSpPr txBox="1">
          <a:spLocks noChangeArrowheads="1"/>
        </xdr:cNvSpPr>
      </xdr:nvSpPr>
      <xdr:spPr>
        <a:xfrm>
          <a:off x="9163050" y="13906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90500" cy="342900"/>
    <xdr:sp>
      <xdr:nvSpPr>
        <xdr:cNvPr id="2" name="TextBox 2"/>
        <xdr:cNvSpPr txBox="1">
          <a:spLocks noChangeArrowheads="1"/>
        </xdr:cNvSpPr>
      </xdr:nvSpPr>
      <xdr:spPr>
        <a:xfrm>
          <a:off x="9163050" y="139065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9163050" y="22002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9"/>
  <sheetViews>
    <sheetView view="pageLayout" zoomScaleNormal="130" workbookViewId="0" topLeftCell="A1">
      <selection activeCell="A1" sqref="A1:S1"/>
    </sheetView>
  </sheetViews>
  <sheetFormatPr defaultColWidth="9.140625" defaultRowHeight="15"/>
  <cols>
    <col min="1" max="1" width="10.28125" style="57" customWidth="1"/>
    <col min="2" max="2" width="7.140625" style="57" bestFit="1" customWidth="1"/>
    <col min="3" max="3" width="7.28125" style="57" bestFit="1" customWidth="1"/>
    <col min="4" max="4" width="7.57421875" style="57" bestFit="1" customWidth="1"/>
    <col min="5" max="5" width="7.28125" style="57" bestFit="1" customWidth="1"/>
    <col min="6" max="6" width="7.421875" style="57" customWidth="1"/>
    <col min="7" max="7" width="8.7109375" style="57" customWidth="1"/>
    <col min="8" max="8" width="8.421875" style="57" customWidth="1"/>
    <col min="9" max="9" width="6.57421875" style="57" customWidth="1"/>
    <col min="10" max="10" width="7.00390625" style="57" bestFit="1" customWidth="1"/>
    <col min="11" max="11" width="9.00390625" style="57" bestFit="1" customWidth="1"/>
    <col min="12" max="12" width="4.28125" style="57" bestFit="1" customWidth="1"/>
    <col min="13" max="13" width="4.57421875" style="57" bestFit="1" customWidth="1"/>
    <col min="14" max="14" width="6.140625" style="57" bestFit="1" customWidth="1"/>
    <col min="15" max="15" width="6.57421875" style="57" bestFit="1" customWidth="1"/>
    <col min="16" max="16" width="7.28125" style="57" bestFit="1" customWidth="1"/>
    <col min="17" max="17" width="5.140625" style="57" bestFit="1" customWidth="1"/>
    <col min="18" max="18" width="8.57421875" style="57" bestFit="1" customWidth="1"/>
    <col min="19" max="19" width="10.00390625" style="57" bestFit="1" customWidth="1"/>
    <col min="20" max="16384" width="9.140625" style="57" customWidth="1"/>
  </cols>
  <sheetData>
    <row r="1" spans="1:19" s="1" customFormat="1" ht="47.25" customHeight="1">
      <c r="A1" s="377" t="s">
        <v>360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="1" customFormat="1" ht="16.5">
      <c r="A2" s="2"/>
    </row>
    <row r="3" spans="1:6" s="3" customFormat="1" ht="16.5">
      <c r="A3" s="59" t="s">
        <v>21</v>
      </c>
      <c r="F3" s="59" t="s">
        <v>22</v>
      </c>
    </row>
    <row r="4" spans="1:6" s="3" customFormat="1" ht="16.5">
      <c r="A4" s="59" t="s">
        <v>23</v>
      </c>
      <c r="F4" s="59" t="s">
        <v>24</v>
      </c>
    </row>
    <row r="5" spans="1:6" s="3" customFormat="1" ht="16.5">
      <c r="A5" s="59" t="s">
        <v>25</v>
      </c>
      <c r="F5" s="133" t="s">
        <v>26</v>
      </c>
    </row>
    <row r="6" spans="1:6" s="3" customFormat="1" ht="16.5">
      <c r="A6" s="59" t="s">
        <v>27</v>
      </c>
      <c r="F6" s="133" t="s">
        <v>29</v>
      </c>
    </row>
    <row r="8" spans="1:19" s="49" customFormat="1" ht="16.5">
      <c r="A8" s="60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s="49" customFormat="1" ht="15.75" customHeight="1">
      <c r="A9" s="363"/>
      <c r="B9" s="363" t="s">
        <v>1</v>
      </c>
      <c r="C9" s="363"/>
      <c r="D9" s="363"/>
      <c r="E9" s="363"/>
      <c r="F9" s="363"/>
      <c r="G9" s="363" t="s">
        <v>30</v>
      </c>
      <c r="H9" s="363"/>
      <c r="I9" s="363"/>
      <c r="J9" s="364" t="s">
        <v>2</v>
      </c>
      <c r="K9" s="365"/>
      <c r="L9" s="365"/>
      <c r="M9" s="365"/>
      <c r="N9" s="366"/>
      <c r="O9" s="367" t="s">
        <v>3</v>
      </c>
      <c r="P9" s="367"/>
      <c r="Q9" s="380" t="s">
        <v>4</v>
      </c>
      <c r="R9" s="380"/>
      <c r="S9" s="380"/>
    </row>
    <row r="10" spans="1:19" s="49" customFormat="1" ht="15.75" customHeight="1">
      <c r="A10" s="363"/>
      <c r="B10" s="363" t="s">
        <v>5</v>
      </c>
      <c r="C10" s="363"/>
      <c r="D10" s="363" t="s">
        <v>6</v>
      </c>
      <c r="E10" s="363"/>
      <c r="F10" s="370" t="s">
        <v>7</v>
      </c>
      <c r="G10" s="367" t="s">
        <v>31</v>
      </c>
      <c r="H10" s="367" t="s">
        <v>32</v>
      </c>
      <c r="I10" s="370" t="s">
        <v>7</v>
      </c>
      <c r="J10" s="368" t="s">
        <v>33</v>
      </c>
      <c r="K10" s="368" t="s">
        <v>20</v>
      </c>
      <c r="L10" s="368" t="s">
        <v>8</v>
      </c>
      <c r="M10" s="368" t="s">
        <v>34</v>
      </c>
      <c r="N10" s="368" t="s">
        <v>9</v>
      </c>
      <c r="O10" s="367" t="s">
        <v>10</v>
      </c>
      <c r="P10" s="367" t="s">
        <v>11</v>
      </c>
      <c r="Q10" s="368" t="s">
        <v>12</v>
      </c>
      <c r="R10" s="368" t="s">
        <v>35</v>
      </c>
      <c r="S10" s="368" t="s">
        <v>36</v>
      </c>
    </row>
    <row r="11" spans="1:19" s="49" customFormat="1" ht="16.5">
      <c r="A11" s="363"/>
      <c r="B11" s="126" t="s">
        <v>13</v>
      </c>
      <c r="C11" s="126" t="s">
        <v>14</v>
      </c>
      <c r="D11" s="126" t="s">
        <v>15</v>
      </c>
      <c r="E11" s="126" t="s">
        <v>16</v>
      </c>
      <c r="F11" s="370"/>
      <c r="G11" s="368"/>
      <c r="H11" s="368"/>
      <c r="I11" s="379"/>
      <c r="J11" s="369"/>
      <c r="K11" s="369"/>
      <c r="L11" s="369"/>
      <c r="M11" s="369"/>
      <c r="N11" s="369"/>
      <c r="O11" s="367"/>
      <c r="P11" s="367"/>
      <c r="Q11" s="369"/>
      <c r="R11" s="369"/>
      <c r="S11" s="369"/>
    </row>
    <row r="12" spans="1:19" s="49" customFormat="1" ht="16.5">
      <c r="A12" s="62" t="s">
        <v>17</v>
      </c>
      <c r="B12" s="50"/>
      <c r="C12" s="51"/>
      <c r="D12" s="51"/>
      <c r="E12" s="51"/>
      <c r="F12" s="64">
        <f>B12+C12+D12+E12</f>
        <v>0</v>
      </c>
      <c r="G12" s="50"/>
      <c r="H12" s="50"/>
      <c r="I12" s="63">
        <f>G12+H12</f>
        <v>0</v>
      </c>
      <c r="J12" s="51"/>
      <c r="K12" s="51"/>
      <c r="L12" s="51"/>
      <c r="M12" s="51"/>
      <c r="N12" s="51"/>
      <c r="O12" s="51"/>
      <c r="P12" s="51"/>
      <c r="Q12" s="51"/>
      <c r="R12" s="52"/>
      <c r="S12" s="51"/>
    </row>
    <row r="13" spans="1:19" s="49" customFormat="1" ht="16.5">
      <c r="A13" s="62" t="s">
        <v>18</v>
      </c>
      <c r="B13" s="63">
        <f>B14+B15</f>
        <v>0</v>
      </c>
      <c r="C13" s="63">
        <f>C14+C15</f>
        <v>0</v>
      </c>
      <c r="D13" s="63">
        <f>D14+D15</f>
        <v>0</v>
      </c>
      <c r="E13" s="63">
        <f>E14+E15</f>
        <v>0</v>
      </c>
      <c r="F13" s="64">
        <f>B13+C13+D13+E13</f>
        <v>0</v>
      </c>
      <c r="G13" s="63">
        <f>G14+G15</f>
        <v>0</v>
      </c>
      <c r="H13" s="63">
        <f>H14+H15</f>
        <v>0</v>
      </c>
      <c r="I13" s="63">
        <f>G13+H13</f>
        <v>0</v>
      </c>
      <c r="J13" s="51"/>
      <c r="K13" s="51"/>
      <c r="L13" s="51"/>
      <c r="M13" s="51"/>
      <c r="N13" s="51"/>
      <c r="O13" s="51"/>
      <c r="P13" s="51"/>
      <c r="Q13" s="51"/>
      <c r="R13" s="52"/>
      <c r="S13" s="51"/>
    </row>
    <row r="14" spans="1:19" s="49" customFormat="1" ht="16.5">
      <c r="A14" s="126" t="s">
        <v>19</v>
      </c>
      <c r="B14" s="50"/>
      <c r="C14" s="50"/>
      <c r="D14" s="50"/>
      <c r="E14" s="50"/>
      <c r="F14" s="64">
        <f>B14+C14+D14+E14</f>
        <v>0</v>
      </c>
      <c r="G14" s="50"/>
      <c r="H14" s="51"/>
      <c r="I14" s="63">
        <f>G14+H14</f>
        <v>0</v>
      </c>
      <c r="J14" s="53"/>
      <c r="K14" s="53"/>
      <c r="L14" s="53"/>
      <c r="M14" s="53"/>
      <c r="N14" s="53"/>
      <c r="O14" s="53"/>
      <c r="P14" s="53"/>
      <c r="Q14" s="53"/>
      <c r="R14" s="54"/>
      <c r="S14" s="53"/>
    </row>
    <row r="15" spans="1:19" s="49" customFormat="1" ht="16.5">
      <c r="A15" s="126" t="s">
        <v>41</v>
      </c>
      <c r="B15" s="50"/>
      <c r="C15" s="51"/>
      <c r="D15" s="51"/>
      <c r="E15" s="50"/>
      <c r="F15" s="64">
        <f>B15+C15+D15+E15</f>
        <v>0</v>
      </c>
      <c r="G15" s="51"/>
      <c r="H15" s="51"/>
      <c r="I15" s="63">
        <f>G15+H15</f>
        <v>0</v>
      </c>
      <c r="J15" s="53"/>
      <c r="K15" s="53"/>
      <c r="L15" s="53"/>
      <c r="M15" s="53"/>
      <c r="N15" s="53"/>
      <c r="O15" s="53"/>
      <c r="P15" s="53"/>
      <c r="Q15" s="53"/>
      <c r="R15" s="54"/>
      <c r="S15" s="53"/>
    </row>
    <row r="16" spans="1:19" s="49" customFormat="1" ht="16.5">
      <c r="A16" s="5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  <c r="S16" s="53"/>
    </row>
    <row r="17" spans="1:19" s="49" customFormat="1" ht="15">
      <c r="A17" s="66" t="s">
        <v>37</v>
      </c>
      <c r="B17" s="65"/>
      <c r="C17" s="65"/>
      <c r="D17" s="65"/>
      <c r="E17" s="65"/>
      <c r="F17" s="6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3"/>
    </row>
    <row r="18" spans="1:19" s="49" customFormat="1" ht="15">
      <c r="A18" s="371" t="s">
        <v>38</v>
      </c>
      <c r="B18" s="372"/>
      <c r="C18" s="373"/>
      <c r="D18" s="67" t="s">
        <v>7</v>
      </c>
      <c r="E18" s="126" t="s">
        <v>39</v>
      </c>
      <c r="F18" s="126" t="s">
        <v>40</v>
      </c>
      <c r="G18" s="56"/>
      <c r="H18" s="56"/>
      <c r="I18" s="56"/>
      <c r="J18" s="56"/>
      <c r="K18" s="56"/>
      <c r="L18" s="56"/>
      <c r="M18" s="53"/>
      <c r="N18" s="53"/>
      <c r="O18" s="53"/>
      <c r="P18" s="53"/>
      <c r="Q18" s="53"/>
      <c r="R18" s="54"/>
      <c r="S18" s="53"/>
    </row>
    <row r="19" spans="1:19" s="49" customFormat="1" ht="16.5">
      <c r="A19" s="374"/>
      <c r="B19" s="375"/>
      <c r="C19" s="376"/>
      <c r="D19" s="63">
        <f>E19+F19</f>
        <v>0</v>
      </c>
      <c r="E19" s="50"/>
      <c r="F19" s="50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53"/>
    </row>
  </sheetData>
  <sheetProtection password="CF7A" sheet="1" objects="1" scenarios="1"/>
  <mergeCells count="25">
    <mergeCell ref="A19:C19"/>
    <mergeCell ref="A1:S1"/>
    <mergeCell ref="O10:O11"/>
    <mergeCell ref="P10:P11"/>
    <mergeCell ref="I10:I11"/>
    <mergeCell ref="J10:J11"/>
    <mergeCell ref="N10:N11"/>
    <mergeCell ref="Q9:S9"/>
    <mergeCell ref="Q10:Q11"/>
    <mergeCell ref="R10:R11"/>
    <mergeCell ref="S10:S11"/>
    <mergeCell ref="B10:C10"/>
    <mergeCell ref="F10:F11"/>
    <mergeCell ref="G10:G11"/>
    <mergeCell ref="H10:H11"/>
    <mergeCell ref="A18:C18"/>
    <mergeCell ref="D10:E10"/>
    <mergeCell ref="G9:I9"/>
    <mergeCell ref="J9:N9"/>
    <mergeCell ref="O9:P9"/>
    <mergeCell ref="A9:A11"/>
    <mergeCell ref="B9:F9"/>
    <mergeCell ref="K10:K11"/>
    <mergeCell ref="L10:L11"/>
    <mergeCell ref="M10:M11"/>
  </mergeCells>
  <printOptions/>
  <pageMargins left="0.45" right="0.2" top="0.5" bottom="0.5" header="0.3" footer="0.3"/>
  <pageSetup horizontalDpi="600" verticalDpi="600" orientation="landscape" paperSize="9" r:id="rId2"/>
  <headerFooter>
    <oddFooter>&amp;C&amp;7Made by Md. Selim Reza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2.421875" style="26" customWidth="1"/>
    <col min="2" max="2" width="14.00390625" style="26" customWidth="1"/>
    <col min="3" max="3" width="12.57421875" style="26" customWidth="1"/>
    <col min="4" max="4" width="14.57421875" style="26" customWidth="1"/>
    <col min="5" max="5" width="21.00390625" style="26" customWidth="1"/>
    <col min="6" max="6" width="32.28125" style="26" customWidth="1"/>
    <col min="7" max="16384" width="9.140625" style="26" customWidth="1"/>
  </cols>
  <sheetData>
    <row r="1" spans="1:6" s="32" customFormat="1" ht="21.75">
      <c r="A1" s="435" t="s">
        <v>430</v>
      </c>
      <c r="B1" s="435"/>
      <c r="C1" s="435"/>
      <c r="D1" s="435"/>
      <c r="E1" s="435"/>
      <c r="F1" s="435"/>
    </row>
    <row r="2" spans="1:6" ht="21.75">
      <c r="A2" s="435" t="s">
        <v>77</v>
      </c>
      <c r="B2" s="435"/>
      <c r="C2" s="435"/>
      <c r="D2" s="435"/>
      <c r="E2" s="435"/>
      <c r="F2" s="435"/>
    </row>
    <row r="3" ht="15">
      <c r="A3" s="33"/>
    </row>
    <row r="4" spans="1:6" s="23" customFormat="1" ht="33">
      <c r="A4" s="4" t="s">
        <v>78</v>
      </c>
      <c r="B4" s="4" t="s">
        <v>79</v>
      </c>
      <c r="C4" s="4" t="s">
        <v>80</v>
      </c>
      <c r="D4" s="4" t="s">
        <v>81</v>
      </c>
      <c r="E4" s="4" t="s">
        <v>82</v>
      </c>
      <c r="F4" s="4" t="s">
        <v>28</v>
      </c>
    </row>
    <row r="5" spans="1:6" s="23" customFormat="1" ht="16.5">
      <c r="A5" s="24" t="s">
        <v>83</v>
      </c>
      <c r="B5" s="24"/>
      <c r="C5" s="24"/>
      <c r="D5" s="24"/>
      <c r="E5" s="24"/>
      <c r="F5" s="24"/>
    </row>
    <row r="6" spans="1:6" s="23" customFormat="1" ht="16.5">
      <c r="A6" s="24" t="s">
        <v>84</v>
      </c>
      <c r="B6" s="24"/>
      <c r="C6" s="24"/>
      <c r="D6" s="24"/>
      <c r="E6" s="24"/>
      <c r="F6" s="24"/>
    </row>
    <row r="7" spans="1:6" s="23" customFormat="1" ht="16.5">
      <c r="A7" s="24" t="s">
        <v>85</v>
      </c>
      <c r="B7" s="24"/>
      <c r="C7" s="24"/>
      <c r="D7" s="24"/>
      <c r="E7" s="24"/>
      <c r="F7" s="24"/>
    </row>
    <row r="8" spans="1:6" s="23" customFormat="1" ht="16.5">
      <c r="A8" s="24" t="s">
        <v>86</v>
      </c>
      <c r="B8" s="24"/>
      <c r="C8" s="24"/>
      <c r="D8" s="24"/>
      <c r="E8" s="24"/>
      <c r="F8" s="24"/>
    </row>
    <row r="9" spans="1:6" ht="21.75">
      <c r="A9" s="435" t="s">
        <v>431</v>
      </c>
      <c r="B9" s="435"/>
      <c r="C9" s="435"/>
      <c r="D9" s="435"/>
      <c r="E9" s="435"/>
      <c r="F9" s="435"/>
    </row>
    <row r="10" ht="16.5">
      <c r="A10" s="2"/>
    </row>
    <row r="11" spans="1:6" ht="33">
      <c r="A11" s="4" t="s">
        <v>87</v>
      </c>
      <c r="B11" s="4" t="s">
        <v>80</v>
      </c>
      <c r="C11" s="4" t="s">
        <v>88</v>
      </c>
      <c r="D11" s="4" t="s">
        <v>99</v>
      </c>
      <c r="E11" s="4" t="s">
        <v>98</v>
      </c>
      <c r="F11" s="4" t="s">
        <v>97</v>
      </c>
    </row>
    <row r="12" spans="1:6" ht="16.5">
      <c r="A12" s="24" t="s">
        <v>83</v>
      </c>
      <c r="B12" s="24"/>
      <c r="C12" s="24"/>
      <c r="D12" s="24"/>
      <c r="E12" s="24"/>
      <c r="F12" s="34">
        <f>D12*E12</f>
        <v>0</v>
      </c>
    </row>
    <row r="13" spans="1:6" ht="16.5">
      <c r="A13" s="24" t="s">
        <v>84</v>
      </c>
      <c r="B13" s="24"/>
      <c r="C13" s="24"/>
      <c r="D13" s="24"/>
      <c r="E13" s="24"/>
      <c r="F13" s="34">
        <f>D13*E13</f>
        <v>0</v>
      </c>
    </row>
    <row r="14" spans="1:6" ht="16.5">
      <c r="A14" s="24" t="s">
        <v>85</v>
      </c>
      <c r="B14" s="24"/>
      <c r="C14" s="24"/>
      <c r="D14" s="24"/>
      <c r="E14" s="24"/>
      <c r="F14" s="34">
        <f>D14*E14</f>
        <v>0</v>
      </c>
    </row>
    <row r="15" spans="1:6" ht="16.5">
      <c r="A15" s="24" t="s">
        <v>86</v>
      </c>
      <c r="B15" s="24"/>
      <c r="C15" s="24"/>
      <c r="D15" s="24"/>
      <c r="E15" s="24"/>
      <c r="F15" s="34">
        <f>D15*E15</f>
        <v>0</v>
      </c>
    </row>
    <row r="16" spans="1:6" ht="16.5">
      <c r="A16" s="451" t="s">
        <v>100</v>
      </c>
      <c r="B16" s="451"/>
      <c r="C16" s="451"/>
      <c r="D16" s="451"/>
      <c r="E16" s="451"/>
      <c r="F16" s="35">
        <f>SUM(F12:F15)</f>
        <v>0</v>
      </c>
    </row>
    <row r="17" spans="1:6" ht="16.5">
      <c r="A17" s="452" t="s">
        <v>2</v>
      </c>
      <c r="B17" s="452"/>
      <c r="C17" s="452"/>
      <c r="D17" s="452"/>
      <c r="E17" s="452"/>
      <c r="F17" s="452"/>
    </row>
    <row r="18" spans="1:6" ht="49.5">
      <c r="A18" s="4" t="s">
        <v>101</v>
      </c>
      <c r="B18" s="4" t="s">
        <v>89</v>
      </c>
      <c r="C18" s="4" t="s">
        <v>90</v>
      </c>
      <c r="D18" s="4" t="s">
        <v>91</v>
      </c>
      <c r="E18" s="4" t="s">
        <v>92</v>
      </c>
      <c r="F18" s="4" t="s">
        <v>93</v>
      </c>
    </row>
    <row r="19" spans="1:6" ht="16.5">
      <c r="A19" s="24"/>
      <c r="B19" s="24"/>
      <c r="C19" s="24"/>
      <c r="D19" s="24"/>
      <c r="E19" s="24"/>
      <c r="F19" s="24"/>
    </row>
    <row r="20" spans="1:6" ht="16.5">
      <c r="A20" s="24"/>
      <c r="B20" s="24"/>
      <c r="C20" s="24"/>
      <c r="D20" s="24"/>
      <c r="E20" s="24"/>
      <c r="F20" s="24"/>
    </row>
    <row r="21" spans="1:6" ht="16.5">
      <c r="A21" s="24"/>
      <c r="B21" s="24"/>
      <c r="C21" s="24"/>
      <c r="D21" s="24"/>
      <c r="E21" s="24"/>
      <c r="F21" s="24"/>
    </row>
    <row r="22" spans="1:6" ht="16.5">
      <c r="A22" s="24"/>
      <c r="B22" s="24"/>
      <c r="C22" s="24"/>
      <c r="D22" s="24"/>
      <c r="E22" s="24"/>
      <c r="F22" s="35">
        <f>SUM(F19:F21)</f>
        <v>0</v>
      </c>
    </row>
    <row r="23" spans="1:6" ht="16.5">
      <c r="A23" s="432" t="s">
        <v>94</v>
      </c>
      <c r="B23" s="432"/>
      <c r="C23" s="432"/>
      <c r="D23" s="432"/>
      <c r="E23" s="432"/>
      <c r="F23" s="432"/>
    </row>
    <row r="24" spans="1:6" ht="49.5">
      <c r="A24" s="4" t="s">
        <v>95</v>
      </c>
      <c r="B24" s="4" t="s">
        <v>90</v>
      </c>
      <c r="C24" s="4" t="s">
        <v>96</v>
      </c>
      <c r="D24" s="4" t="s">
        <v>91</v>
      </c>
      <c r="E24" s="4" t="s">
        <v>92</v>
      </c>
      <c r="F24" s="4" t="s">
        <v>93</v>
      </c>
    </row>
    <row r="25" spans="1:6" ht="16.5">
      <c r="A25" s="24"/>
      <c r="B25" s="24"/>
      <c r="C25" s="24"/>
      <c r="D25" s="24"/>
      <c r="E25" s="24"/>
      <c r="F25" s="24"/>
    </row>
    <row r="26" spans="1:6" ht="16.5">
      <c r="A26" s="24"/>
      <c r="B26" s="24"/>
      <c r="C26" s="24"/>
      <c r="D26" s="24"/>
      <c r="E26" s="24"/>
      <c r="F26" s="24"/>
    </row>
    <row r="27" spans="1:6" ht="16.5">
      <c r="A27" s="24"/>
      <c r="B27" s="24"/>
      <c r="C27" s="24"/>
      <c r="D27" s="24"/>
      <c r="E27" s="24"/>
      <c r="F27" s="24"/>
    </row>
    <row r="28" spans="1:6" ht="16.5">
      <c r="A28" s="24"/>
      <c r="B28" s="24"/>
      <c r="C28" s="24"/>
      <c r="D28" s="24"/>
      <c r="E28" s="24"/>
      <c r="F28" s="35">
        <f>SUM(F25:F27)</f>
        <v>0</v>
      </c>
    </row>
  </sheetData>
  <sheetProtection password="CF7A" sheet="1" objects="1" scenarios="1"/>
  <mergeCells count="6">
    <mergeCell ref="A1:F1"/>
    <mergeCell ref="A2:F2"/>
    <mergeCell ref="A9:F9"/>
    <mergeCell ref="A16:E16"/>
    <mergeCell ref="A23:F23"/>
    <mergeCell ref="A17:F17"/>
  </mergeCells>
  <printOptions/>
  <pageMargins left="0.7" right="0.45" top="0.25" bottom="0.25" header="0.3" footer="0.3"/>
  <pageSetup horizontalDpi="600" verticalDpi="600" orientation="landscape" paperSize="9" r:id="rId1"/>
  <headerFooter>
    <oddFooter>&amp;LMade by Md. Selim Reza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zoomScalePageLayoutView="115" workbookViewId="0" topLeftCell="A1">
      <selection activeCell="A1" sqref="A1:H1"/>
    </sheetView>
  </sheetViews>
  <sheetFormatPr defaultColWidth="9.140625" defaultRowHeight="15"/>
  <cols>
    <col min="1" max="1" width="6.421875" style="23" bestFit="1" customWidth="1"/>
    <col min="2" max="2" width="40.140625" style="23" customWidth="1"/>
    <col min="3" max="3" width="14.421875" style="23" customWidth="1"/>
    <col min="4" max="4" width="14.57421875" style="23" customWidth="1"/>
    <col min="5" max="5" width="15.57421875" style="23" customWidth="1"/>
    <col min="6" max="6" width="16.57421875" style="23" customWidth="1"/>
    <col min="7" max="7" width="14.140625" style="23" customWidth="1"/>
    <col min="8" max="8" width="19.8515625" style="23" customWidth="1"/>
    <col min="9" max="16384" width="9.140625" style="23" customWidth="1"/>
  </cols>
  <sheetData>
    <row r="1" spans="1:8" ht="19.5">
      <c r="A1" s="395" t="s">
        <v>416</v>
      </c>
      <c r="B1" s="395"/>
      <c r="C1" s="395"/>
      <c r="D1" s="395"/>
      <c r="E1" s="395"/>
      <c r="F1" s="395"/>
      <c r="G1" s="395"/>
      <c r="H1" s="395"/>
    </row>
    <row r="2" spans="1:8" ht="19.5">
      <c r="A2" s="461"/>
      <c r="B2" s="461"/>
      <c r="C2" s="461"/>
      <c r="D2" s="461"/>
      <c r="E2" s="461"/>
      <c r="F2" s="461"/>
      <c r="G2" s="461"/>
      <c r="H2" s="461"/>
    </row>
    <row r="3" spans="1:8" ht="16.5" customHeight="1">
      <c r="A3" s="463" t="s">
        <v>102</v>
      </c>
      <c r="B3" s="463" t="s">
        <v>104</v>
      </c>
      <c r="C3" s="453" t="s">
        <v>411</v>
      </c>
      <c r="D3" s="453" t="s">
        <v>412</v>
      </c>
      <c r="E3" s="463" t="s">
        <v>413</v>
      </c>
      <c r="F3" s="455" t="s">
        <v>414</v>
      </c>
      <c r="G3" s="457" t="s">
        <v>415</v>
      </c>
      <c r="H3" s="459" t="s">
        <v>417</v>
      </c>
    </row>
    <row r="4" spans="1:8" ht="68.25" customHeight="1">
      <c r="A4" s="464"/>
      <c r="B4" s="464"/>
      <c r="C4" s="454"/>
      <c r="D4" s="454"/>
      <c r="E4" s="464"/>
      <c r="F4" s="456"/>
      <c r="G4" s="458"/>
      <c r="H4" s="460"/>
    </row>
    <row r="5" spans="1:8" s="354" customFormat="1" ht="13.5">
      <c r="A5" s="353">
        <v>1</v>
      </c>
      <c r="B5" s="353">
        <v>2</v>
      </c>
      <c r="C5" s="353">
        <v>3</v>
      </c>
      <c r="D5" s="353">
        <v>4</v>
      </c>
      <c r="E5" s="353">
        <v>5</v>
      </c>
      <c r="F5" s="353">
        <v>6</v>
      </c>
      <c r="G5" s="353">
        <v>7</v>
      </c>
      <c r="H5" s="353">
        <v>8</v>
      </c>
    </row>
    <row r="6" spans="1:8" ht="37.5" customHeight="1">
      <c r="A6" s="36"/>
      <c r="B6" s="36"/>
      <c r="C6" s="355"/>
      <c r="D6" s="355"/>
      <c r="E6" s="355"/>
      <c r="F6" s="235">
        <f>C6+D6</f>
        <v>0</v>
      </c>
      <c r="G6" s="235">
        <f>E6*12</f>
        <v>0</v>
      </c>
      <c r="H6" s="235">
        <f>F6+G6</f>
        <v>0</v>
      </c>
    </row>
    <row r="7" spans="1:8" ht="37.5" customHeight="1">
      <c r="A7" s="36"/>
      <c r="B7" s="36"/>
      <c r="C7" s="355"/>
      <c r="D7" s="355"/>
      <c r="E7" s="355"/>
      <c r="F7" s="235">
        <f>C7+D7</f>
        <v>0</v>
      </c>
      <c r="G7" s="235">
        <f aca="true" t="shared" si="0" ref="G7:G24">E7*12</f>
        <v>0</v>
      </c>
      <c r="H7" s="235">
        <f aca="true" t="shared" si="1" ref="H7:H24">F7+G7</f>
        <v>0</v>
      </c>
    </row>
    <row r="8" spans="1:8" ht="37.5" customHeight="1">
      <c r="A8" s="36"/>
      <c r="B8" s="36"/>
      <c r="C8" s="355"/>
      <c r="D8" s="355"/>
      <c r="E8" s="355"/>
      <c r="F8" s="235">
        <f>C8+D8</f>
        <v>0</v>
      </c>
      <c r="G8" s="235">
        <f t="shared" si="0"/>
        <v>0</v>
      </c>
      <c r="H8" s="235">
        <f t="shared" si="1"/>
        <v>0</v>
      </c>
    </row>
    <row r="9" spans="1:8" ht="37.5" customHeight="1">
      <c r="A9" s="36"/>
      <c r="B9" s="36"/>
      <c r="C9" s="355"/>
      <c r="D9" s="355"/>
      <c r="E9" s="355"/>
      <c r="F9" s="235">
        <f aca="true" t="shared" si="2" ref="F9:F24">C9+D9</f>
        <v>0</v>
      </c>
      <c r="G9" s="235">
        <f t="shared" si="0"/>
        <v>0</v>
      </c>
      <c r="H9" s="235">
        <f t="shared" si="1"/>
        <v>0</v>
      </c>
    </row>
    <row r="10" spans="1:8" ht="37.5" customHeight="1">
      <c r="A10" s="36"/>
      <c r="B10" s="36"/>
      <c r="C10" s="355"/>
      <c r="D10" s="355"/>
      <c r="E10" s="355"/>
      <c r="F10" s="235">
        <f t="shared" si="2"/>
        <v>0</v>
      </c>
      <c r="G10" s="235">
        <f t="shared" si="0"/>
        <v>0</v>
      </c>
      <c r="H10" s="235">
        <f t="shared" si="1"/>
        <v>0</v>
      </c>
    </row>
    <row r="11" spans="1:8" ht="37.5" customHeight="1">
      <c r="A11" s="36"/>
      <c r="B11" s="36"/>
      <c r="C11" s="355"/>
      <c r="D11" s="355"/>
      <c r="E11" s="355"/>
      <c r="F11" s="235">
        <f t="shared" si="2"/>
        <v>0</v>
      </c>
      <c r="G11" s="235">
        <f t="shared" si="0"/>
        <v>0</v>
      </c>
      <c r="H11" s="235">
        <f t="shared" si="1"/>
        <v>0</v>
      </c>
    </row>
    <row r="12" spans="1:8" ht="37.5" customHeight="1">
      <c r="A12" s="36"/>
      <c r="B12" s="36"/>
      <c r="C12" s="355"/>
      <c r="D12" s="355"/>
      <c r="E12" s="355"/>
      <c r="F12" s="235">
        <f t="shared" si="2"/>
        <v>0</v>
      </c>
      <c r="G12" s="235">
        <f t="shared" si="0"/>
        <v>0</v>
      </c>
      <c r="H12" s="235">
        <f t="shared" si="1"/>
        <v>0</v>
      </c>
    </row>
    <row r="13" spans="1:8" ht="37.5" customHeight="1">
      <c r="A13" s="36"/>
      <c r="B13" s="36"/>
      <c r="C13" s="355"/>
      <c r="D13" s="355"/>
      <c r="E13" s="355"/>
      <c r="F13" s="235">
        <f t="shared" si="2"/>
        <v>0</v>
      </c>
      <c r="G13" s="235">
        <f t="shared" si="0"/>
        <v>0</v>
      </c>
      <c r="H13" s="235">
        <f t="shared" si="1"/>
        <v>0</v>
      </c>
    </row>
    <row r="14" spans="1:8" ht="37.5" customHeight="1">
      <c r="A14" s="36"/>
      <c r="B14" s="36"/>
      <c r="C14" s="355"/>
      <c r="D14" s="355"/>
      <c r="E14" s="355"/>
      <c r="F14" s="235">
        <f t="shared" si="2"/>
        <v>0</v>
      </c>
      <c r="G14" s="235">
        <f t="shared" si="0"/>
        <v>0</v>
      </c>
      <c r="H14" s="235">
        <f t="shared" si="1"/>
        <v>0</v>
      </c>
    </row>
    <row r="15" spans="1:8" ht="37.5" customHeight="1">
      <c r="A15" s="36"/>
      <c r="B15" s="36"/>
      <c r="C15" s="355"/>
      <c r="D15" s="355"/>
      <c r="E15" s="355"/>
      <c r="F15" s="235">
        <f t="shared" si="2"/>
        <v>0</v>
      </c>
      <c r="G15" s="235">
        <f t="shared" si="0"/>
        <v>0</v>
      </c>
      <c r="H15" s="235">
        <f t="shared" si="1"/>
        <v>0</v>
      </c>
    </row>
    <row r="16" spans="1:8" ht="37.5" customHeight="1">
      <c r="A16" s="36"/>
      <c r="B16" s="36"/>
      <c r="C16" s="355"/>
      <c r="D16" s="355"/>
      <c r="E16" s="355"/>
      <c r="F16" s="235">
        <f t="shared" si="2"/>
        <v>0</v>
      </c>
      <c r="G16" s="235">
        <f t="shared" si="0"/>
        <v>0</v>
      </c>
      <c r="H16" s="235">
        <f t="shared" si="1"/>
        <v>0</v>
      </c>
    </row>
    <row r="17" spans="1:8" ht="37.5" customHeight="1">
      <c r="A17" s="36"/>
      <c r="B17" s="36"/>
      <c r="C17" s="355"/>
      <c r="D17" s="355"/>
      <c r="E17" s="355"/>
      <c r="F17" s="235">
        <f t="shared" si="2"/>
        <v>0</v>
      </c>
      <c r="G17" s="235">
        <f t="shared" si="0"/>
        <v>0</v>
      </c>
      <c r="H17" s="235">
        <f t="shared" si="1"/>
        <v>0</v>
      </c>
    </row>
    <row r="18" spans="1:8" ht="37.5" customHeight="1">
      <c r="A18" s="36"/>
      <c r="B18" s="36"/>
      <c r="C18" s="355"/>
      <c r="D18" s="355"/>
      <c r="E18" s="355"/>
      <c r="F18" s="235">
        <f t="shared" si="2"/>
        <v>0</v>
      </c>
      <c r="G18" s="235">
        <f t="shared" si="0"/>
        <v>0</v>
      </c>
      <c r="H18" s="235">
        <f t="shared" si="1"/>
        <v>0</v>
      </c>
    </row>
    <row r="19" spans="1:8" ht="37.5" customHeight="1">
      <c r="A19" s="36"/>
      <c r="B19" s="36"/>
      <c r="C19" s="355"/>
      <c r="D19" s="355"/>
      <c r="E19" s="355"/>
      <c r="F19" s="235">
        <f t="shared" si="2"/>
        <v>0</v>
      </c>
      <c r="G19" s="235">
        <f t="shared" si="0"/>
        <v>0</v>
      </c>
      <c r="H19" s="235">
        <f t="shared" si="1"/>
        <v>0</v>
      </c>
    </row>
    <row r="20" spans="1:8" ht="37.5" customHeight="1">
      <c r="A20" s="36"/>
      <c r="B20" s="36"/>
      <c r="C20" s="355"/>
      <c r="D20" s="355"/>
      <c r="E20" s="355"/>
      <c r="F20" s="235">
        <f t="shared" si="2"/>
        <v>0</v>
      </c>
      <c r="G20" s="235">
        <f t="shared" si="0"/>
        <v>0</v>
      </c>
      <c r="H20" s="235">
        <f t="shared" si="1"/>
        <v>0</v>
      </c>
    </row>
    <row r="21" spans="1:8" ht="37.5" customHeight="1">
      <c r="A21" s="36"/>
      <c r="B21" s="36"/>
      <c r="C21" s="355"/>
      <c r="D21" s="355"/>
      <c r="E21" s="355"/>
      <c r="F21" s="235">
        <f t="shared" si="2"/>
        <v>0</v>
      </c>
      <c r="G21" s="235">
        <f t="shared" si="0"/>
        <v>0</v>
      </c>
      <c r="H21" s="235">
        <f t="shared" si="1"/>
        <v>0</v>
      </c>
    </row>
    <row r="22" spans="1:8" ht="37.5" customHeight="1">
      <c r="A22" s="36"/>
      <c r="B22" s="36"/>
      <c r="C22" s="355"/>
      <c r="D22" s="355"/>
      <c r="E22" s="355"/>
      <c r="F22" s="235">
        <f t="shared" si="2"/>
        <v>0</v>
      </c>
      <c r="G22" s="235">
        <f t="shared" si="0"/>
        <v>0</v>
      </c>
      <c r="H22" s="235">
        <f t="shared" si="1"/>
        <v>0</v>
      </c>
    </row>
    <row r="23" spans="1:8" ht="37.5" customHeight="1">
      <c r="A23" s="36"/>
      <c r="B23" s="36"/>
      <c r="C23" s="355"/>
      <c r="D23" s="355"/>
      <c r="E23" s="355"/>
      <c r="F23" s="235">
        <f t="shared" si="2"/>
        <v>0</v>
      </c>
      <c r="G23" s="235">
        <f t="shared" si="0"/>
        <v>0</v>
      </c>
      <c r="H23" s="235">
        <f t="shared" si="1"/>
        <v>0</v>
      </c>
    </row>
    <row r="24" spans="1:8" ht="37.5" customHeight="1">
      <c r="A24" s="36"/>
      <c r="B24" s="36"/>
      <c r="C24" s="355"/>
      <c r="D24" s="355"/>
      <c r="E24" s="355"/>
      <c r="F24" s="235">
        <f t="shared" si="2"/>
        <v>0</v>
      </c>
      <c r="G24" s="235">
        <f t="shared" si="0"/>
        <v>0</v>
      </c>
      <c r="H24" s="235">
        <f t="shared" si="1"/>
        <v>0</v>
      </c>
    </row>
    <row r="25" spans="1:8" ht="37.5" customHeight="1">
      <c r="A25" s="462" t="s">
        <v>103</v>
      </c>
      <c r="B25" s="462"/>
      <c r="C25" s="236">
        <f aca="true" t="shared" si="3" ref="C25:H25">SUM(C6:C24)</f>
        <v>0</v>
      </c>
      <c r="D25" s="236">
        <f t="shared" si="3"/>
        <v>0</v>
      </c>
      <c r="E25" s="236">
        <f t="shared" si="3"/>
        <v>0</v>
      </c>
      <c r="F25" s="236">
        <f t="shared" si="3"/>
        <v>0</v>
      </c>
      <c r="G25" s="236">
        <f t="shared" si="3"/>
        <v>0</v>
      </c>
      <c r="H25" s="236">
        <f t="shared" si="3"/>
        <v>0</v>
      </c>
    </row>
  </sheetData>
  <sheetProtection selectLockedCells="1" selectUnlockedCells="1"/>
  <mergeCells count="11">
    <mergeCell ref="A25:B25"/>
    <mergeCell ref="A3:A4"/>
    <mergeCell ref="B3:B4"/>
    <mergeCell ref="E3:E4"/>
    <mergeCell ref="C3:C4"/>
    <mergeCell ref="D3:D4"/>
    <mergeCell ref="F3:F4"/>
    <mergeCell ref="G3:G4"/>
    <mergeCell ref="H3:H4"/>
    <mergeCell ref="A1:H1"/>
    <mergeCell ref="A2:H2"/>
  </mergeCells>
  <printOptions/>
  <pageMargins left="0.2" right="0.2" top="0.5" bottom="0.5" header="0.3" footer="0.3"/>
  <pageSetup horizontalDpi="600" verticalDpi="600" orientation="landscape" paperSize="9" r:id="rId1"/>
  <headerFooter>
    <oddFooter>&amp;C&amp;6Made by Md. Selim Reza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view="pageLayout" zoomScaleNormal="130" workbookViewId="0" topLeftCell="A1">
      <selection activeCell="A1" sqref="A1:E1"/>
    </sheetView>
  </sheetViews>
  <sheetFormatPr defaultColWidth="9.140625" defaultRowHeight="15"/>
  <cols>
    <col min="1" max="1" width="6.421875" style="23" bestFit="1" customWidth="1"/>
    <col min="2" max="2" width="36.8515625" style="23" bestFit="1" customWidth="1"/>
    <col min="3" max="3" width="18.28125" style="23" customWidth="1"/>
    <col min="4" max="4" width="23.140625" style="23" customWidth="1"/>
    <col min="5" max="5" width="43.421875" style="23" customWidth="1"/>
    <col min="6" max="16384" width="9.140625" style="23" customWidth="1"/>
  </cols>
  <sheetData>
    <row r="1" spans="1:5" ht="19.5">
      <c r="A1" s="405" t="s">
        <v>418</v>
      </c>
      <c r="B1" s="405"/>
      <c r="C1" s="405"/>
      <c r="D1" s="405"/>
      <c r="E1" s="405"/>
    </row>
    <row r="2" spans="1:5" ht="19.5">
      <c r="A2" s="465"/>
      <c r="B2" s="465"/>
      <c r="C2" s="465"/>
      <c r="D2" s="465"/>
      <c r="E2" s="465"/>
    </row>
    <row r="3" spans="1:5" ht="33">
      <c r="A3" s="28" t="s">
        <v>105</v>
      </c>
      <c r="B3" s="28" t="s">
        <v>106</v>
      </c>
      <c r="C3" s="28" t="s">
        <v>107</v>
      </c>
      <c r="D3" s="28" t="s">
        <v>108</v>
      </c>
      <c r="E3" s="39" t="s">
        <v>28</v>
      </c>
    </row>
    <row r="4" spans="1:5" ht="16.5">
      <c r="A4" s="40"/>
      <c r="B4" s="40"/>
      <c r="C4" s="40"/>
      <c r="D4" s="41"/>
      <c r="E4" s="40"/>
    </row>
    <row r="5" spans="1:5" ht="16.5">
      <c r="A5" s="40"/>
      <c r="B5" s="40"/>
      <c r="C5" s="40"/>
      <c r="D5" s="41"/>
      <c r="E5" s="40"/>
    </row>
    <row r="6" spans="1:5" ht="16.5">
      <c r="A6" s="40"/>
      <c r="B6" s="40"/>
      <c r="C6" s="40"/>
      <c r="D6" s="41"/>
      <c r="E6" s="40"/>
    </row>
    <row r="7" spans="1:5" ht="16.5">
      <c r="A7" s="40"/>
      <c r="B7" s="40"/>
      <c r="C7" s="40"/>
      <c r="D7" s="41"/>
      <c r="E7" s="40"/>
    </row>
    <row r="8" spans="1:5" ht="16.5">
      <c r="A8" s="40"/>
      <c r="B8" s="40"/>
      <c r="C8" s="40"/>
      <c r="D8" s="41"/>
      <c r="E8" s="40"/>
    </row>
    <row r="9" spans="1:5" ht="16.5">
      <c r="A9" s="40"/>
      <c r="B9" s="40"/>
      <c r="C9" s="40"/>
      <c r="D9" s="41"/>
      <c r="E9" s="40"/>
    </row>
    <row r="10" spans="1:5" ht="16.5">
      <c r="A10" s="40"/>
      <c r="B10" s="40"/>
      <c r="C10" s="40"/>
      <c r="D10" s="41"/>
      <c r="E10" s="40"/>
    </row>
    <row r="11" spans="1:5" ht="16.5">
      <c r="A11" s="40"/>
      <c r="B11" s="40"/>
      <c r="C11" s="40"/>
      <c r="D11" s="41"/>
      <c r="E11" s="40"/>
    </row>
    <row r="12" spans="1:5" ht="16.5">
      <c r="A12" s="40"/>
      <c r="B12" s="40"/>
      <c r="C12" s="40"/>
      <c r="D12" s="41"/>
      <c r="E12" s="40"/>
    </row>
    <row r="13" spans="1:5" ht="16.5">
      <c r="A13" s="40"/>
      <c r="B13" s="40"/>
      <c r="C13" s="40"/>
      <c r="D13" s="41"/>
      <c r="E13" s="40"/>
    </row>
    <row r="14" spans="1:5" ht="16.5">
      <c r="A14" s="40"/>
      <c r="B14" s="40"/>
      <c r="C14" s="40"/>
      <c r="D14" s="41"/>
      <c r="E14" s="40"/>
    </row>
    <row r="15" spans="1:5" ht="16.5">
      <c r="A15" s="40"/>
      <c r="B15" s="40"/>
      <c r="C15" s="40"/>
      <c r="D15" s="41"/>
      <c r="E15" s="40"/>
    </row>
    <row r="16" spans="1:5" ht="16.5">
      <c r="A16" s="40"/>
      <c r="B16" s="40"/>
      <c r="C16" s="40"/>
      <c r="D16" s="41"/>
      <c r="E16" s="40"/>
    </row>
    <row r="17" spans="1:5" ht="16.5">
      <c r="A17" s="40"/>
      <c r="B17" s="40"/>
      <c r="C17" s="40"/>
      <c r="D17" s="41"/>
      <c r="E17" s="40"/>
    </row>
    <row r="18" spans="1:5" ht="16.5">
      <c r="A18" s="40"/>
      <c r="B18" s="40"/>
      <c r="C18" s="40"/>
      <c r="D18" s="41"/>
      <c r="E18" s="40"/>
    </row>
    <row r="19" spans="1:5" ht="16.5">
      <c r="A19" s="40"/>
      <c r="B19" s="40"/>
      <c r="C19" s="40"/>
      <c r="D19" s="41"/>
      <c r="E19" s="40"/>
    </row>
    <row r="20" spans="1:5" ht="16.5">
      <c r="A20" s="40"/>
      <c r="B20" s="40"/>
      <c r="C20" s="40"/>
      <c r="D20" s="41"/>
      <c r="E20" s="40"/>
    </row>
    <row r="21" spans="1:5" ht="16.5">
      <c r="A21" s="40"/>
      <c r="B21" s="40"/>
      <c r="C21" s="40"/>
      <c r="D21" s="41"/>
      <c r="E21" s="40"/>
    </row>
    <row r="22" spans="1:5" ht="16.5">
      <c r="A22" s="40"/>
      <c r="B22" s="40"/>
      <c r="C22" s="40"/>
      <c r="D22" s="41"/>
      <c r="E22" s="40"/>
    </row>
    <row r="23" spans="1:5" ht="16.5">
      <c r="A23" s="40"/>
      <c r="B23" s="40"/>
      <c r="C23" s="40"/>
      <c r="D23" s="41"/>
      <c r="E23" s="40"/>
    </row>
    <row r="24" spans="1:5" ht="16.5">
      <c r="A24" s="40"/>
      <c r="B24" s="40"/>
      <c r="C24" s="40"/>
      <c r="D24" s="41"/>
      <c r="E24" s="40"/>
    </row>
    <row r="25" spans="1:5" ht="16.5">
      <c r="A25" s="40"/>
      <c r="B25" s="40"/>
      <c r="C25" s="40"/>
      <c r="D25" s="41"/>
      <c r="E25" s="40"/>
    </row>
    <row r="26" spans="1:5" ht="16.5">
      <c r="A26" s="40"/>
      <c r="B26" s="40"/>
      <c r="C26" s="40"/>
      <c r="D26" s="41"/>
      <c r="E26" s="40"/>
    </row>
    <row r="27" spans="1:5" ht="16.5">
      <c r="A27" s="40"/>
      <c r="B27" s="40"/>
      <c r="C27" s="40"/>
      <c r="D27" s="41"/>
      <c r="E27" s="40"/>
    </row>
    <row r="28" spans="1:5" ht="16.5">
      <c r="A28" s="40"/>
      <c r="B28" s="40"/>
      <c r="C28" s="40"/>
      <c r="D28" s="41"/>
      <c r="E28" s="40"/>
    </row>
    <row r="29" spans="1:5" ht="16.5">
      <c r="A29" s="40"/>
      <c r="B29" s="40"/>
      <c r="C29" s="40"/>
      <c r="D29" s="41"/>
      <c r="E29" s="40"/>
    </row>
    <row r="30" spans="1:5" ht="16.5">
      <c r="A30" s="40"/>
      <c r="B30" s="40"/>
      <c r="C30" s="40"/>
      <c r="D30" s="41"/>
      <c r="E30" s="40"/>
    </row>
    <row r="31" spans="1:5" ht="16.5">
      <c r="A31" s="462" t="s">
        <v>103</v>
      </c>
      <c r="B31" s="462"/>
      <c r="C31" s="38"/>
      <c r="D31" s="38">
        <f>SUM(D4:D30)</f>
        <v>0</v>
      </c>
      <c r="E31" s="37"/>
    </row>
  </sheetData>
  <sheetProtection/>
  <mergeCells count="3">
    <mergeCell ref="A31:B31"/>
    <mergeCell ref="A1:E1"/>
    <mergeCell ref="A2:E2"/>
  </mergeCells>
  <printOptions/>
  <pageMargins left="0.7" right="0.45" top="0.5" bottom="0.5" header="0.3" footer="0.3"/>
  <pageSetup horizontalDpi="600" verticalDpi="600" orientation="landscape" paperSize="9" r:id="rId1"/>
  <headerFooter>
    <oddFooter>&amp;C&amp;6Made by Md. Selim Reza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zoomScalePageLayoutView="130" workbookViewId="0" topLeftCell="A1">
      <selection activeCell="A1" sqref="A1:E1"/>
    </sheetView>
  </sheetViews>
  <sheetFormatPr defaultColWidth="9.140625" defaultRowHeight="15"/>
  <cols>
    <col min="1" max="1" width="6.421875" style="23" bestFit="1" customWidth="1"/>
    <col min="2" max="2" width="36.8515625" style="23" bestFit="1" customWidth="1"/>
    <col min="3" max="3" width="18.28125" style="23" customWidth="1"/>
    <col min="4" max="4" width="23.140625" style="23" customWidth="1"/>
    <col min="5" max="5" width="43.421875" style="23" customWidth="1"/>
    <col min="6" max="16384" width="9.140625" style="23" customWidth="1"/>
  </cols>
  <sheetData>
    <row r="1" spans="1:5" ht="21.75">
      <c r="A1" s="435" t="s">
        <v>419</v>
      </c>
      <c r="B1" s="435"/>
      <c r="C1" s="435"/>
      <c r="D1" s="435"/>
      <c r="E1" s="435"/>
    </row>
    <row r="2" spans="1:5" ht="19.5">
      <c r="A2" s="465"/>
      <c r="B2" s="465"/>
      <c r="C2" s="465"/>
      <c r="D2" s="465"/>
      <c r="E2" s="465"/>
    </row>
    <row r="3" spans="1:5" ht="33">
      <c r="A3" s="4" t="s">
        <v>105</v>
      </c>
      <c r="B3" s="4" t="s">
        <v>203</v>
      </c>
      <c r="C3" s="4" t="s">
        <v>204</v>
      </c>
      <c r="D3" s="4" t="s">
        <v>202</v>
      </c>
      <c r="E3" s="4" t="s">
        <v>28</v>
      </c>
    </row>
    <row r="4" spans="1:5" ht="16.5">
      <c r="A4" s="40"/>
      <c r="B4" s="40"/>
      <c r="C4" s="175">
        <v>0</v>
      </c>
      <c r="D4" s="177">
        <f>C4*18</f>
        <v>0</v>
      </c>
      <c r="E4" s="40"/>
    </row>
    <row r="5" spans="1:5" ht="16.5">
      <c r="A5" s="40"/>
      <c r="B5" s="40"/>
      <c r="C5" s="175">
        <v>0</v>
      </c>
      <c r="D5" s="177">
        <f aca="true" t="shared" si="0" ref="D5:D24">C5*18</f>
        <v>0</v>
      </c>
      <c r="E5" s="40"/>
    </row>
    <row r="6" spans="1:5" ht="16.5">
      <c r="A6" s="40"/>
      <c r="B6" s="40"/>
      <c r="C6" s="175">
        <v>0</v>
      </c>
      <c r="D6" s="177">
        <f t="shared" si="0"/>
        <v>0</v>
      </c>
      <c r="E6" s="40"/>
    </row>
    <row r="7" spans="1:5" ht="16.5">
      <c r="A7" s="40"/>
      <c r="B7" s="40"/>
      <c r="C7" s="175">
        <v>0</v>
      </c>
      <c r="D7" s="177">
        <f t="shared" si="0"/>
        <v>0</v>
      </c>
      <c r="E7" s="40"/>
    </row>
    <row r="8" spans="1:5" ht="16.5">
      <c r="A8" s="40"/>
      <c r="B8" s="40"/>
      <c r="C8" s="175">
        <v>0</v>
      </c>
      <c r="D8" s="177">
        <f t="shared" si="0"/>
        <v>0</v>
      </c>
      <c r="E8" s="40"/>
    </row>
    <row r="9" spans="1:5" ht="16.5">
      <c r="A9" s="40"/>
      <c r="B9" s="40"/>
      <c r="C9" s="175">
        <v>0</v>
      </c>
      <c r="D9" s="177">
        <f t="shared" si="0"/>
        <v>0</v>
      </c>
      <c r="E9" s="40"/>
    </row>
    <row r="10" spans="1:5" ht="16.5">
      <c r="A10" s="40"/>
      <c r="B10" s="40"/>
      <c r="C10" s="175">
        <v>0</v>
      </c>
      <c r="D10" s="177">
        <f t="shared" si="0"/>
        <v>0</v>
      </c>
      <c r="E10" s="40"/>
    </row>
    <row r="11" spans="1:5" ht="16.5">
      <c r="A11" s="40"/>
      <c r="B11" s="40"/>
      <c r="C11" s="175">
        <v>0</v>
      </c>
      <c r="D11" s="177">
        <f t="shared" si="0"/>
        <v>0</v>
      </c>
      <c r="E11" s="40"/>
    </row>
    <row r="12" spans="1:5" ht="16.5">
      <c r="A12" s="40"/>
      <c r="B12" s="40"/>
      <c r="C12" s="175">
        <v>0</v>
      </c>
      <c r="D12" s="177">
        <f t="shared" si="0"/>
        <v>0</v>
      </c>
      <c r="E12" s="40"/>
    </row>
    <row r="13" spans="1:5" ht="16.5">
      <c r="A13" s="40"/>
      <c r="B13" s="40"/>
      <c r="C13" s="175">
        <v>0</v>
      </c>
      <c r="D13" s="177">
        <f t="shared" si="0"/>
        <v>0</v>
      </c>
      <c r="E13" s="40"/>
    </row>
    <row r="14" spans="1:5" ht="16.5">
      <c r="A14" s="40"/>
      <c r="B14" s="40"/>
      <c r="C14" s="175">
        <v>0</v>
      </c>
      <c r="D14" s="177">
        <f t="shared" si="0"/>
        <v>0</v>
      </c>
      <c r="E14" s="40"/>
    </row>
    <row r="15" spans="1:5" ht="16.5">
      <c r="A15" s="40"/>
      <c r="B15" s="40"/>
      <c r="C15" s="175">
        <v>0</v>
      </c>
      <c r="D15" s="177">
        <f t="shared" si="0"/>
        <v>0</v>
      </c>
      <c r="E15" s="40"/>
    </row>
    <row r="16" spans="1:5" ht="16.5">
      <c r="A16" s="40"/>
      <c r="B16" s="40"/>
      <c r="C16" s="175">
        <v>0</v>
      </c>
      <c r="D16" s="177">
        <f t="shared" si="0"/>
        <v>0</v>
      </c>
      <c r="E16" s="40"/>
    </row>
    <row r="17" spans="1:5" ht="16.5">
      <c r="A17" s="40"/>
      <c r="B17" s="40"/>
      <c r="C17" s="175">
        <v>0</v>
      </c>
      <c r="D17" s="177">
        <f t="shared" si="0"/>
        <v>0</v>
      </c>
      <c r="E17" s="40"/>
    </row>
    <row r="18" spans="1:5" ht="16.5">
      <c r="A18" s="40"/>
      <c r="B18" s="40"/>
      <c r="C18" s="175">
        <v>0</v>
      </c>
      <c r="D18" s="177">
        <f t="shared" si="0"/>
        <v>0</v>
      </c>
      <c r="E18" s="40"/>
    </row>
    <row r="19" spans="1:5" ht="16.5">
      <c r="A19" s="40"/>
      <c r="B19" s="40"/>
      <c r="C19" s="175">
        <v>0</v>
      </c>
      <c r="D19" s="177">
        <f t="shared" si="0"/>
        <v>0</v>
      </c>
      <c r="E19" s="40"/>
    </row>
    <row r="20" spans="1:5" ht="16.5">
      <c r="A20" s="40"/>
      <c r="B20" s="40"/>
      <c r="C20" s="175">
        <v>0</v>
      </c>
      <c r="D20" s="177">
        <f t="shared" si="0"/>
        <v>0</v>
      </c>
      <c r="E20" s="40"/>
    </row>
    <row r="21" spans="1:5" ht="16.5">
      <c r="A21" s="40"/>
      <c r="B21" s="40"/>
      <c r="C21" s="175">
        <v>0</v>
      </c>
      <c r="D21" s="177">
        <f t="shared" si="0"/>
        <v>0</v>
      </c>
      <c r="E21" s="40"/>
    </row>
    <row r="22" spans="1:5" ht="16.5">
      <c r="A22" s="40"/>
      <c r="B22" s="40"/>
      <c r="C22" s="175">
        <v>0</v>
      </c>
      <c r="D22" s="177">
        <f t="shared" si="0"/>
        <v>0</v>
      </c>
      <c r="E22" s="40"/>
    </row>
    <row r="23" spans="1:5" ht="16.5">
      <c r="A23" s="40"/>
      <c r="B23" s="40"/>
      <c r="C23" s="175">
        <v>0</v>
      </c>
      <c r="D23" s="177">
        <f t="shared" si="0"/>
        <v>0</v>
      </c>
      <c r="E23" s="40"/>
    </row>
    <row r="24" spans="1:5" ht="16.5">
      <c r="A24" s="40"/>
      <c r="B24" s="40"/>
      <c r="C24" s="175">
        <v>0</v>
      </c>
      <c r="D24" s="177">
        <f t="shared" si="0"/>
        <v>0</v>
      </c>
      <c r="E24" s="40"/>
    </row>
    <row r="25" spans="1:5" ht="16.5">
      <c r="A25" s="466" t="s">
        <v>103</v>
      </c>
      <c r="B25" s="466"/>
      <c r="C25" s="176">
        <f>SUM(C4:C24)</f>
        <v>0</v>
      </c>
      <c r="D25" s="38">
        <f>SUM(D4:D24)</f>
        <v>0</v>
      </c>
      <c r="E25" s="37"/>
    </row>
  </sheetData>
  <sheetProtection password="CF7A" sheet="1" objects="1" scenarios="1"/>
  <mergeCells count="3">
    <mergeCell ref="A1:E1"/>
    <mergeCell ref="A2:E2"/>
    <mergeCell ref="A25:B25"/>
  </mergeCells>
  <printOptions/>
  <pageMargins left="0.7" right="0.7" top="0.75" bottom="0.75" header="0.3" footer="0.3"/>
  <pageSetup horizontalDpi="600" verticalDpi="600" orientation="landscape" paperSize="9" r:id="rId1"/>
  <headerFooter>
    <oddFooter>&amp;CMade by Md. Selim Reza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zoomScalePageLayoutView="130" workbookViewId="0" topLeftCell="A1">
      <selection activeCell="A1" sqref="A1:F1"/>
    </sheetView>
  </sheetViews>
  <sheetFormatPr defaultColWidth="9.140625" defaultRowHeight="15"/>
  <cols>
    <col min="1" max="1" width="25.140625" style="23" customWidth="1"/>
    <col min="2" max="2" width="20.57421875" style="23" bestFit="1" customWidth="1"/>
    <col min="3" max="3" width="20.421875" style="23" bestFit="1" customWidth="1"/>
    <col min="4" max="4" width="20.00390625" style="23" customWidth="1"/>
    <col min="5" max="5" width="19.421875" style="23" customWidth="1"/>
    <col min="6" max="6" width="19.421875" style="23" bestFit="1" customWidth="1"/>
    <col min="7" max="16384" width="9.140625" style="23" customWidth="1"/>
  </cols>
  <sheetData>
    <row r="1" spans="1:6" ht="21.75">
      <c r="A1" s="436" t="s">
        <v>428</v>
      </c>
      <c r="B1" s="436"/>
      <c r="C1" s="436"/>
      <c r="D1" s="436"/>
      <c r="E1" s="436"/>
      <c r="F1" s="436"/>
    </row>
    <row r="2" spans="1:3" ht="16.5">
      <c r="A2" s="1"/>
      <c r="C2" s="359" t="s">
        <v>422</v>
      </c>
    </row>
    <row r="3" spans="1:6" ht="16.5" customHeight="1">
      <c r="A3" s="467" t="s">
        <v>114</v>
      </c>
      <c r="B3" s="467" t="s">
        <v>420</v>
      </c>
      <c r="C3" s="467" t="s">
        <v>421</v>
      </c>
      <c r="D3" s="467" t="s">
        <v>346</v>
      </c>
      <c r="E3" s="467" t="s">
        <v>345</v>
      </c>
      <c r="F3" s="468" t="s">
        <v>330</v>
      </c>
    </row>
    <row r="4" spans="1:6" ht="16.5" customHeight="1">
      <c r="A4" s="467"/>
      <c r="B4" s="467"/>
      <c r="C4" s="467"/>
      <c r="D4" s="467"/>
      <c r="E4" s="467"/>
      <c r="F4" s="468"/>
    </row>
    <row r="5" spans="1:6" ht="16.5">
      <c r="A5" s="27" t="s">
        <v>329</v>
      </c>
      <c r="B5" s="360"/>
      <c r="C5" s="76"/>
      <c r="D5" s="76"/>
      <c r="E5" s="76"/>
      <c r="F5" s="18">
        <f>D5+E5</f>
        <v>0</v>
      </c>
    </row>
    <row r="6" spans="1:6" s="22" customFormat="1" ht="16.5">
      <c r="A6" s="356"/>
      <c r="B6" s="357"/>
      <c r="C6" s="358"/>
      <c r="D6" s="358"/>
      <c r="E6" s="110"/>
      <c r="F6" s="179"/>
    </row>
    <row r="7" spans="1:6" s="22" customFormat="1" ht="16.5">
      <c r="A7" s="356"/>
      <c r="B7" s="357"/>
      <c r="C7" s="359" t="s">
        <v>423</v>
      </c>
      <c r="D7" s="358"/>
      <c r="E7" s="110"/>
      <c r="F7" s="179"/>
    </row>
    <row r="8" spans="1:6" ht="16.5" customHeight="1">
      <c r="A8" s="467" t="s">
        <v>114</v>
      </c>
      <c r="B8" s="467" t="s">
        <v>420</v>
      </c>
      <c r="C8" s="467" t="s">
        <v>421</v>
      </c>
      <c r="D8" s="467" t="s">
        <v>346</v>
      </c>
      <c r="E8" s="467" t="s">
        <v>345</v>
      </c>
      <c r="F8" s="468" t="s">
        <v>330</v>
      </c>
    </row>
    <row r="9" spans="1:6" ht="16.5" customHeight="1">
      <c r="A9" s="467"/>
      <c r="B9" s="467"/>
      <c r="C9" s="467"/>
      <c r="D9" s="467"/>
      <c r="E9" s="467"/>
      <c r="F9" s="468"/>
    </row>
    <row r="10" spans="1:6" ht="16.5">
      <c r="A10" s="27" t="s">
        <v>329</v>
      </c>
      <c r="B10" s="70"/>
      <c r="C10" s="76"/>
      <c r="D10" s="76"/>
      <c r="E10" s="76"/>
      <c r="F10" s="18">
        <f>D10+E10</f>
        <v>0</v>
      </c>
    </row>
    <row r="11" spans="1:6" ht="16.5">
      <c r="A11" s="115" t="s">
        <v>424</v>
      </c>
      <c r="B11" s="361">
        <f>B5+B10</f>
        <v>0</v>
      </c>
      <c r="C11" s="361">
        <f>C5+C10</f>
        <v>0</v>
      </c>
      <c r="D11" s="361">
        <f>D5+D10</f>
        <v>0</v>
      </c>
      <c r="E11" s="361">
        <f>E5+E10</f>
        <v>0</v>
      </c>
      <c r="F11" s="361">
        <f>F5+F10</f>
        <v>0</v>
      </c>
    </row>
    <row r="12" spans="1:6" ht="16.5">
      <c r="A12" s="356"/>
      <c r="B12" s="357"/>
      <c r="C12" s="358"/>
      <c r="D12" s="358"/>
      <c r="E12" s="358"/>
      <c r="F12" s="179"/>
    </row>
    <row r="13" spans="1:6" ht="21.75">
      <c r="A13" s="436" t="s">
        <v>111</v>
      </c>
      <c r="B13" s="436"/>
      <c r="C13" s="436"/>
      <c r="D13" s="436"/>
      <c r="E13" s="436"/>
      <c r="F13" s="436"/>
    </row>
    <row r="14" spans="1:6" ht="16.5">
      <c r="A14" s="469"/>
      <c r="B14" s="469"/>
      <c r="C14" s="469"/>
      <c r="D14" s="469"/>
      <c r="E14" s="108"/>
      <c r="F14" s="108"/>
    </row>
    <row r="15" spans="1:6" ht="33">
      <c r="A15" s="181" t="s">
        <v>109</v>
      </c>
      <c r="B15" s="243" t="s">
        <v>112</v>
      </c>
      <c r="C15" s="243" t="s">
        <v>328</v>
      </c>
      <c r="D15" s="243" t="s">
        <v>425</v>
      </c>
      <c r="E15" s="181" t="s">
        <v>110</v>
      </c>
      <c r="F15" s="181" t="s">
        <v>113</v>
      </c>
    </row>
    <row r="16" spans="1:6" ht="16.5">
      <c r="A16" s="27" t="s">
        <v>342</v>
      </c>
      <c r="B16" s="40"/>
      <c r="C16" s="41"/>
      <c r="D16" s="40"/>
      <c r="E16" s="100">
        <f>SUM(B16:D16)</f>
        <v>0</v>
      </c>
      <c r="F16" s="100">
        <f>E16/3</f>
        <v>0</v>
      </c>
    </row>
    <row r="17" spans="1:6" ht="16.5">
      <c r="A17" s="27" t="s">
        <v>341</v>
      </c>
      <c r="B17" s="40"/>
      <c r="C17" s="41"/>
      <c r="D17" s="40"/>
      <c r="E17" s="100">
        <f aca="true" t="shared" si="0" ref="E17:E23">SUM(B17:D17)</f>
        <v>0</v>
      </c>
      <c r="F17" s="100">
        <f aca="true" t="shared" si="1" ref="F17:F23">E17/3</f>
        <v>0</v>
      </c>
    </row>
    <row r="18" spans="1:6" ht="16.5">
      <c r="A18" s="240" t="s">
        <v>340</v>
      </c>
      <c r="B18" s="40"/>
      <c r="C18" s="41"/>
      <c r="D18" s="40"/>
      <c r="E18" s="100">
        <f>SUM(B18:D18)</f>
        <v>0</v>
      </c>
      <c r="F18" s="100">
        <f t="shared" si="1"/>
        <v>0</v>
      </c>
    </row>
    <row r="19" spans="1:6" ht="16.5">
      <c r="A19" s="27" t="s">
        <v>339</v>
      </c>
      <c r="B19" s="210"/>
      <c r="C19" s="136"/>
      <c r="D19" s="40"/>
      <c r="E19" s="100">
        <f t="shared" si="0"/>
        <v>0</v>
      </c>
      <c r="F19" s="100">
        <f t="shared" si="1"/>
        <v>0</v>
      </c>
    </row>
    <row r="20" spans="1:6" ht="16.5">
      <c r="A20" s="27" t="s">
        <v>343</v>
      </c>
      <c r="B20" s="40"/>
      <c r="C20" s="41"/>
      <c r="D20" s="40"/>
      <c r="E20" s="100">
        <f t="shared" si="0"/>
        <v>0</v>
      </c>
      <c r="F20" s="100">
        <f t="shared" si="1"/>
        <v>0</v>
      </c>
    </row>
    <row r="21" spans="1:6" ht="16.5">
      <c r="A21" s="27" t="s">
        <v>344</v>
      </c>
      <c r="B21" s="40"/>
      <c r="C21" s="41"/>
      <c r="D21" s="40"/>
      <c r="E21" s="100">
        <f t="shared" si="0"/>
        <v>0</v>
      </c>
      <c r="F21" s="100">
        <f t="shared" si="1"/>
        <v>0</v>
      </c>
    </row>
    <row r="22" spans="1:6" ht="16.5">
      <c r="A22" s="27" t="s">
        <v>334</v>
      </c>
      <c r="B22" s="190"/>
      <c r="C22" s="128"/>
      <c r="D22" s="40"/>
      <c r="E22" s="100">
        <f t="shared" si="0"/>
        <v>0</v>
      </c>
      <c r="F22" s="100">
        <f t="shared" si="1"/>
        <v>0</v>
      </c>
    </row>
    <row r="23" spans="1:6" ht="16.5">
      <c r="A23" s="27" t="s">
        <v>333</v>
      </c>
      <c r="B23" s="40"/>
      <c r="C23" s="41"/>
      <c r="D23" s="40"/>
      <c r="E23" s="100">
        <f t="shared" si="0"/>
        <v>0</v>
      </c>
      <c r="F23" s="100">
        <f t="shared" si="1"/>
        <v>0</v>
      </c>
    </row>
    <row r="24" spans="1:6" ht="16.5" customHeight="1">
      <c r="A24" s="42" t="s">
        <v>62</v>
      </c>
      <c r="B24" s="38">
        <f>SUM(B16:B23)</f>
        <v>0</v>
      </c>
      <c r="C24" s="38">
        <f>SUM(C16:C23)</f>
        <v>0</v>
      </c>
      <c r="D24" s="38">
        <f>SUM(D16:D23)</f>
        <v>0</v>
      </c>
      <c r="E24" s="38">
        <f>SUM(E16:E23)</f>
        <v>0</v>
      </c>
      <c r="F24" s="38">
        <f>SUM(F16:F23)</f>
        <v>0</v>
      </c>
    </row>
    <row r="26" spans="1:6" ht="21.75">
      <c r="A26" s="436" t="s">
        <v>426</v>
      </c>
      <c r="B26" s="436"/>
      <c r="C26" s="436"/>
      <c r="D26" s="436"/>
      <c r="E26" s="436"/>
      <c r="F26" s="436"/>
    </row>
    <row r="27" ht="16.5">
      <c r="A27" s="1"/>
    </row>
    <row r="28" spans="1:6" ht="16.5">
      <c r="A28" s="467" t="s">
        <v>114</v>
      </c>
      <c r="B28" s="467" t="s">
        <v>420</v>
      </c>
      <c r="C28" s="467" t="s">
        <v>427</v>
      </c>
      <c r="D28" s="467"/>
      <c r="E28" s="467"/>
      <c r="F28" s="397" t="s">
        <v>118</v>
      </c>
    </row>
    <row r="29" spans="1:6" ht="16.5">
      <c r="A29" s="467"/>
      <c r="B29" s="467"/>
      <c r="C29" s="39" t="s">
        <v>115</v>
      </c>
      <c r="D29" s="39" t="s">
        <v>116</v>
      </c>
      <c r="E29" s="39" t="s">
        <v>117</v>
      </c>
      <c r="F29" s="398"/>
    </row>
    <row r="30" spans="1:6" ht="16.5">
      <c r="A30" s="27" t="s">
        <v>342</v>
      </c>
      <c r="B30" s="70"/>
      <c r="C30" s="76"/>
      <c r="D30" s="76"/>
      <c r="E30" s="76"/>
      <c r="F30" s="18">
        <f>SUM(C30:E30)</f>
        <v>0</v>
      </c>
    </row>
  </sheetData>
  <sheetProtection/>
  <mergeCells count="20">
    <mergeCell ref="A13:F13"/>
    <mergeCell ref="A14:D14"/>
    <mergeCell ref="A28:A29"/>
    <mergeCell ref="B28:B29"/>
    <mergeCell ref="C28:E28"/>
    <mergeCell ref="A26:F26"/>
    <mergeCell ref="F28:F29"/>
    <mergeCell ref="A1:F1"/>
    <mergeCell ref="A3:A4"/>
    <mergeCell ref="B3:B4"/>
    <mergeCell ref="F3:F4"/>
    <mergeCell ref="C3:C4"/>
    <mergeCell ref="D3:D4"/>
    <mergeCell ref="E3:E4"/>
    <mergeCell ref="A8:A9"/>
    <mergeCell ref="B8:B9"/>
    <mergeCell ref="C8:C9"/>
    <mergeCell ref="D8:D9"/>
    <mergeCell ref="E8:E9"/>
    <mergeCell ref="F8:F9"/>
  </mergeCells>
  <printOptions/>
  <pageMargins left="0.7" right="0.45" top="0.5" bottom="0.5" header="0.3" footer="0.3"/>
  <pageSetup horizontalDpi="600" verticalDpi="600" orientation="landscape" paperSize="9" r:id="rId1"/>
  <headerFooter>
    <oddFooter>&amp;C&amp;6Made by Md. Selim Reza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G952"/>
  <sheetViews>
    <sheetView workbookViewId="0" topLeftCell="A1">
      <selection activeCell="G11" sqref="G11"/>
    </sheetView>
  </sheetViews>
  <sheetFormatPr defaultColWidth="9.140625" defaultRowHeight="15"/>
  <cols>
    <col min="1" max="1" width="7.28125" style="23" customWidth="1"/>
    <col min="2" max="2" width="24.8515625" style="23" customWidth="1"/>
    <col min="3" max="3" width="23.28125" style="23" bestFit="1" customWidth="1"/>
    <col min="4" max="4" width="11.57421875" style="23" customWidth="1"/>
    <col min="5" max="5" width="18.7109375" style="23" bestFit="1" customWidth="1"/>
    <col min="6" max="6" width="16.7109375" style="23" bestFit="1" customWidth="1"/>
    <col min="7" max="7" width="36.57421875" style="23" customWidth="1"/>
    <col min="8" max="16384" width="9.140625" style="23" customWidth="1"/>
  </cols>
  <sheetData>
    <row r="2" spans="2:7" s="1" customFormat="1" ht="21.75">
      <c r="B2" s="435" t="s">
        <v>429</v>
      </c>
      <c r="C2" s="435"/>
      <c r="D2" s="435"/>
      <c r="E2" s="435"/>
      <c r="F2" s="435"/>
      <c r="G2" s="435"/>
    </row>
    <row r="3" ht="16.5">
      <c r="F3" s="1"/>
    </row>
    <row r="4" spans="2:7" ht="19.5">
      <c r="B4" s="470" t="s">
        <v>206</v>
      </c>
      <c r="C4" s="461"/>
      <c r="D4" s="461"/>
      <c r="E4" s="461"/>
      <c r="F4" s="461"/>
      <c r="G4" s="461"/>
    </row>
    <row r="5" spans="1:7" ht="33">
      <c r="A5" s="96" t="s">
        <v>226</v>
      </c>
      <c r="B5" s="96" t="s">
        <v>134</v>
      </c>
      <c r="C5" s="96" t="s">
        <v>128</v>
      </c>
      <c r="D5" s="96" t="s">
        <v>135</v>
      </c>
      <c r="E5" s="96" t="s">
        <v>120</v>
      </c>
      <c r="F5" s="96" t="s">
        <v>136</v>
      </c>
      <c r="G5" s="96" t="s">
        <v>122</v>
      </c>
    </row>
    <row r="6" spans="1:7" ht="16.5">
      <c r="A6" s="88"/>
      <c r="B6" s="70"/>
      <c r="C6" s="70"/>
      <c r="D6" s="70"/>
      <c r="E6" s="76"/>
      <c r="F6" s="76"/>
      <c r="G6" s="18">
        <f>E6*F6</f>
        <v>0</v>
      </c>
    </row>
    <row r="7" spans="1:7" ht="16.5">
      <c r="A7" s="88"/>
      <c r="B7" s="70"/>
      <c r="C7" s="70"/>
      <c r="D7" s="70"/>
      <c r="E7" s="76"/>
      <c r="F7" s="76"/>
      <c r="G7" s="18">
        <f>E7*F7</f>
        <v>0</v>
      </c>
    </row>
    <row r="8" spans="1:7" ht="16.5">
      <c r="A8" s="88"/>
      <c r="B8" s="70"/>
      <c r="C8" s="70"/>
      <c r="D8" s="70"/>
      <c r="E8" s="76"/>
      <c r="F8" s="76"/>
      <c r="G8" s="18">
        <f>E8*F8</f>
        <v>0</v>
      </c>
    </row>
    <row r="9" spans="1:7" ht="16.5">
      <c r="A9" s="88"/>
      <c r="B9" s="70"/>
      <c r="C9" s="70"/>
      <c r="D9" s="70"/>
      <c r="E9" s="76"/>
      <c r="F9" s="76"/>
      <c r="G9" s="18">
        <f>E9*F9</f>
        <v>0</v>
      </c>
    </row>
    <row r="10" spans="1:7" ht="16.5">
      <c r="A10" s="88"/>
      <c r="B10" s="128"/>
      <c r="C10" s="70"/>
      <c r="D10" s="70"/>
      <c r="E10" s="76"/>
      <c r="F10" s="76"/>
      <c r="G10" s="18">
        <f aca="true" t="shared" si="0" ref="G10:G25">E10*F10</f>
        <v>0</v>
      </c>
    </row>
    <row r="11" spans="1:7" ht="16.5">
      <c r="A11" s="88"/>
      <c r="B11" s="70"/>
      <c r="C11" s="70"/>
      <c r="D11" s="70"/>
      <c r="E11" s="76"/>
      <c r="F11" s="76"/>
      <c r="G11" s="18">
        <f t="shared" si="0"/>
        <v>0</v>
      </c>
    </row>
    <row r="12" spans="1:7" ht="16.5">
      <c r="A12" s="88"/>
      <c r="B12" s="70"/>
      <c r="C12" s="70"/>
      <c r="D12" s="70"/>
      <c r="E12" s="76"/>
      <c r="F12" s="76"/>
      <c r="G12" s="18">
        <f t="shared" si="0"/>
        <v>0</v>
      </c>
    </row>
    <row r="13" spans="1:7" ht="16.5">
      <c r="A13" s="88"/>
      <c r="B13" s="70"/>
      <c r="C13" s="70"/>
      <c r="D13" s="70"/>
      <c r="E13" s="76"/>
      <c r="F13" s="76"/>
      <c r="G13" s="18">
        <f t="shared" si="0"/>
        <v>0</v>
      </c>
    </row>
    <row r="14" spans="1:7" ht="16.5">
      <c r="A14" s="88"/>
      <c r="B14" s="70"/>
      <c r="C14" s="70"/>
      <c r="D14" s="70"/>
      <c r="E14" s="76"/>
      <c r="F14" s="76"/>
      <c r="G14" s="18">
        <f t="shared" si="0"/>
        <v>0</v>
      </c>
    </row>
    <row r="15" spans="1:7" ht="16.5">
      <c r="A15" s="88"/>
      <c r="B15" s="70"/>
      <c r="C15" s="70"/>
      <c r="D15" s="70"/>
      <c r="E15" s="76"/>
      <c r="F15" s="76"/>
      <c r="G15" s="18">
        <f t="shared" si="0"/>
        <v>0</v>
      </c>
    </row>
    <row r="16" spans="1:7" ht="16.5">
      <c r="A16" s="88"/>
      <c r="B16" s="70"/>
      <c r="C16" s="70"/>
      <c r="D16" s="70"/>
      <c r="E16" s="76"/>
      <c r="F16" s="76"/>
      <c r="G16" s="18">
        <f t="shared" si="0"/>
        <v>0</v>
      </c>
    </row>
    <row r="17" spans="1:7" ht="16.5">
      <c r="A17" s="88"/>
      <c r="B17" s="70"/>
      <c r="C17" s="70"/>
      <c r="D17" s="70"/>
      <c r="E17" s="76"/>
      <c r="F17" s="76"/>
      <c r="G17" s="18">
        <f t="shared" si="0"/>
        <v>0</v>
      </c>
    </row>
    <row r="18" spans="1:7" ht="16.5">
      <c r="A18" s="88"/>
      <c r="B18" s="70"/>
      <c r="C18" s="70"/>
      <c r="D18" s="70"/>
      <c r="E18" s="76"/>
      <c r="F18" s="76"/>
      <c r="G18" s="18">
        <f t="shared" si="0"/>
        <v>0</v>
      </c>
    </row>
    <row r="19" spans="1:7" ht="16.5">
      <c r="A19" s="88"/>
      <c r="B19" s="70"/>
      <c r="C19" s="70"/>
      <c r="D19" s="70"/>
      <c r="E19" s="76"/>
      <c r="F19" s="76"/>
      <c r="G19" s="18">
        <f t="shared" si="0"/>
        <v>0</v>
      </c>
    </row>
    <row r="20" spans="1:7" ht="16.5">
      <c r="A20" s="88"/>
      <c r="B20" s="70"/>
      <c r="C20" s="70"/>
      <c r="D20" s="70"/>
      <c r="E20" s="76"/>
      <c r="F20" s="76"/>
      <c r="G20" s="18">
        <f t="shared" si="0"/>
        <v>0</v>
      </c>
    </row>
    <row r="21" spans="1:7" ht="16.5">
      <c r="A21" s="88"/>
      <c r="B21" s="70"/>
      <c r="C21" s="70"/>
      <c r="D21" s="70"/>
      <c r="E21" s="76"/>
      <c r="F21" s="76"/>
      <c r="G21" s="18">
        <f t="shared" si="0"/>
        <v>0</v>
      </c>
    </row>
    <row r="22" spans="1:7" ht="16.5">
      <c r="A22" s="88"/>
      <c r="B22" s="70"/>
      <c r="C22" s="70"/>
      <c r="D22" s="70"/>
      <c r="E22" s="76"/>
      <c r="F22" s="76"/>
      <c r="G22" s="18">
        <f t="shared" si="0"/>
        <v>0</v>
      </c>
    </row>
    <row r="23" spans="1:7" ht="16.5">
      <c r="A23" s="88"/>
      <c r="B23" s="70"/>
      <c r="C23" s="70"/>
      <c r="D23" s="70"/>
      <c r="E23" s="76"/>
      <c r="F23" s="76"/>
      <c r="G23" s="18">
        <f t="shared" si="0"/>
        <v>0</v>
      </c>
    </row>
    <row r="24" spans="1:7" ht="16.5">
      <c r="A24" s="88"/>
      <c r="B24" s="70"/>
      <c r="C24" s="70"/>
      <c r="D24" s="70"/>
      <c r="E24" s="76"/>
      <c r="F24" s="76"/>
      <c r="G24" s="18">
        <f t="shared" si="0"/>
        <v>0</v>
      </c>
    </row>
    <row r="25" spans="1:7" ht="16.5">
      <c r="A25" s="88"/>
      <c r="B25" s="70"/>
      <c r="C25" s="70"/>
      <c r="D25" s="70"/>
      <c r="E25" s="76"/>
      <c r="F25" s="76"/>
      <c r="G25" s="18">
        <f t="shared" si="0"/>
        <v>0</v>
      </c>
    </row>
    <row r="26" spans="1:7" ht="16.5">
      <c r="A26" s="88"/>
      <c r="B26" s="70"/>
      <c r="C26" s="70"/>
      <c r="D26" s="70"/>
      <c r="E26" s="76"/>
      <c r="F26" s="76"/>
      <c r="G26" s="18">
        <f>E26*F26</f>
        <v>0</v>
      </c>
    </row>
    <row r="27" spans="1:7" ht="16.5">
      <c r="A27" s="88"/>
      <c r="B27" s="70"/>
      <c r="C27" s="70"/>
      <c r="D27" s="70"/>
      <c r="E27" s="76"/>
      <c r="F27" s="76"/>
      <c r="G27" s="18">
        <f>E27*F27</f>
        <v>0</v>
      </c>
    </row>
    <row r="28" spans="1:7" ht="16.5">
      <c r="A28" s="88"/>
      <c r="B28" s="70"/>
      <c r="C28" s="70"/>
      <c r="D28" s="70"/>
      <c r="E28" s="76"/>
      <c r="F28" s="76"/>
      <c r="G28" s="18">
        <f>E28*F28</f>
        <v>0</v>
      </c>
    </row>
    <row r="29" spans="1:7" ht="16.5">
      <c r="A29" s="88"/>
      <c r="B29" s="24"/>
      <c r="C29" s="24"/>
      <c r="D29" s="24"/>
      <c r="E29" s="76"/>
      <c r="F29" s="76"/>
      <c r="G29" s="18">
        <f>E29*F29</f>
        <v>0</v>
      </c>
    </row>
    <row r="30" spans="1:7" ht="16.5">
      <c r="A30" s="88"/>
      <c r="B30" s="115" t="s">
        <v>103</v>
      </c>
      <c r="C30" s="115"/>
      <c r="D30" s="116"/>
      <c r="E30" s="18">
        <f>SUM(E6:E29)</f>
        <v>0</v>
      </c>
      <c r="F30" s="18">
        <f>SUM(F6:F29)</f>
        <v>0</v>
      </c>
      <c r="G30" s="18">
        <f>SUM(G6:G29)</f>
        <v>0</v>
      </c>
    </row>
    <row r="34" spans="2:7" ht="19.5">
      <c r="B34" s="470" t="s">
        <v>205</v>
      </c>
      <c r="C34" s="461"/>
      <c r="D34" s="461"/>
      <c r="E34" s="461"/>
      <c r="F34" s="461"/>
      <c r="G34" s="461"/>
    </row>
    <row r="35" spans="1:7" ht="33">
      <c r="A35" s="96" t="s">
        <v>226</v>
      </c>
      <c r="B35" s="96" t="s">
        <v>137</v>
      </c>
      <c r="C35" s="96" t="s">
        <v>128</v>
      </c>
      <c r="D35" s="96" t="s">
        <v>135</v>
      </c>
      <c r="E35" s="96" t="s">
        <v>120</v>
      </c>
      <c r="F35" s="96" t="s">
        <v>136</v>
      </c>
      <c r="G35" s="96" t="s">
        <v>122</v>
      </c>
    </row>
    <row r="36" spans="1:7" ht="16.5">
      <c r="A36" s="88"/>
      <c r="B36" s="70"/>
      <c r="C36" s="70"/>
      <c r="D36" s="70"/>
      <c r="E36" s="76"/>
      <c r="F36" s="76"/>
      <c r="G36" s="18">
        <f>E36*F36</f>
        <v>0</v>
      </c>
    </row>
    <row r="37" spans="1:7" ht="16.5">
      <c r="A37" s="88"/>
      <c r="B37" s="70"/>
      <c r="C37" s="70"/>
      <c r="D37" s="70"/>
      <c r="E37" s="76"/>
      <c r="F37" s="76"/>
      <c r="G37" s="18">
        <f aca="true" t="shared" si="1" ref="G37:G60">E37*F37</f>
        <v>0</v>
      </c>
    </row>
    <row r="38" spans="1:7" ht="16.5">
      <c r="A38" s="88"/>
      <c r="B38" s="70"/>
      <c r="C38" s="70"/>
      <c r="D38" s="70"/>
      <c r="E38" s="76"/>
      <c r="F38" s="76"/>
      <c r="G38" s="18">
        <f t="shared" si="1"/>
        <v>0</v>
      </c>
    </row>
    <row r="39" spans="1:7" ht="16.5">
      <c r="A39" s="88"/>
      <c r="B39" s="128"/>
      <c r="C39" s="70"/>
      <c r="D39" s="70"/>
      <c r="E39" s="76"/>
      <c r="F39" s="76"/>
      <c r="G39" s="18">
        <f t="shared" si="1"/>
        <v>0</v>
      </c>
    </row>
    <row r="40" spans="1:7" ht="16.5">
      <c r="A40" s="88"/>
      <c r="B40" s="70"/>
      <c r="C40" s="70"/>
      <c r="D40" s="70"/>
      <c r="E40" s="76"/>
      <c r="F40" s="76"/>
      <c r="G40" s="18">
        <f t="shared" si="1"/>
        <v>0</v>
      </c>
    </row>
    <row r="41" spans="1:7" ht="16.5">
      <c r="A41" s="88"/>
      <c r="B41" s="70"/>
      <c r="C41" s="70"/>
      <c r="D41" s="70"/>
      <c r="E41" s="76"/>
      <c r="F41" s="76"/>
      <c r="G41" s="18">
        <f t="shared" si="1"/>
        <v>0</v>
      </c>
    </row>
    <row r="42" spans="1:7" ht="16.5">
      <c r="A42" s="88"/>
      <c r="B42" s="70"/>
      <c r="C42" s="70"/>
      <c r="D42" s="70"/>
      <c r="E42" s="76"/>
      <c r="F42" s="76"/>
      <c r="G42" s="18">
        <f t="shared" si="1"/>
        <v>0</v>
      </c>
    </row>
    <row r="43" spans="1:7" ht="16.5">
      <c r="A43" s="88"/>
      <c r="B43" s="70"/>
      <c r="C43" s="70"/>
      <c r="D43" s="70"/>
      <c r="E43" s="76"/>
      <c r="F43" s="76"/>
      <c r="G43" s="18">
        <f t="shared" si="1"/>
        <v>0</v>
      </c>
    </row>
    <row r="44" spans="1:7" ht="16.5">
      <c r="A44" s="88"/>
      <c r="B44" s="70"/>
      <c r="C44" s="70"/>
      <c r="D44" s="70"/>
      <c r="E44" s="76"/>
      <c r="F44" s="76"/>
      <c r="G44" s="18">
        <f t="shared" si="1"/>
        <v>0</v>
      </c>
    </row>
    <row r="45" spans="1:7" ht="16.5">
      <c r="A45" s="88"/>
      <c r="B45" s="70"/>
      <c r="C45" s="70"/>
      <c r="D45" s="70"/>
      <c r="E45" s="76"/>
      <c r="F45" s="76"/>
      <c r="G45" s="18">
        <f t="shared" si="1"/>
        <v>0</v>
      </c>
    </row>
    <row r="46" spans="1:7" ht="16.5">
      <c r="A46" s="88"/>
      <c r="B46" s="70"/>
      <c r="C46" s="70"/>
      <c r="D46" s="70"/>
      <c r="E46" s="76"/>
      <c r="F46" s="76"/>
      <c r="G46" s="18">
        <f t="shared" si="1"/>
        <v>0</v>
      </c>
    </row>
    <row r="47" spans="1:7" ht="16.5">
      <c r="A47" s="88"/>
      <c r="B47" s="70"/>
      <c r="C47" s="70"/>
      <c r="D47" s="70"/>
      <c r="E47" s="76"/>
      <c r="F47" s="76"/>
      <c r="G47" s="18">
        <f t="shared" si="1"/>
        <v>0</v>
      </c>
    </row>
    <row r="48" spans="1:7" ht="16.5">
      <c r="A48" s="88"/>
      <c r="B48" s="70"/>
      <c r="C48" s="70"/>
      <c r="D48" s="70"/>
      <c r="E48" s="76"/>
      <c r="F48" s="76"/>
      <c r="G48" s="18">
        <f t="shared" si="1"/>
        <v>0</v>
      </c>
    </row>
    <row r="49" spans="1:7" ht="16.5">
      <c r="A49" s="88"/>
      <c r="B49" s="70"/>
      <c r="C49" s="70"/>
      <c r="D49" s="70"/>
      <c r="E49" s="76"/>
      <c r="F49" s="76"/>
      <c r="G49" s="18">
        <f t="shared" si="1"/>
        <v>0</v>
      </c>
    </row>
    <row r="50" spans="1:7" ht="16.5">
      <c r="A50" s="88"/>
      <c r="B50" s="70"/>
      <c r="C50" s="70"/>
      <c r="D50" s="70"/>
      <c r="E50" s="76"/>
      <c r="F50" s="76"/>
      <c r="G50" s="18">
        <f t="shared" si="1"/>
        <v>0</v>
      </c>
    </row>
    <row r="51" spans="1:7" ht="16.5">
      <c r="A51" s="88"/>
      <c r="B51" s="70"/>
      <c r="C51" s="70"/>
      <c r="D51" s="70"/>
      <c r="E51" s="76"/>
      <c r="F51" s="76"/>
      <c r="G51" s="18">
        <f t="shared" si="1"/>
        <v>0</v>
      </c>
    </row>
    <row r="52" spans="1:7" ht="16.5">
      <c r="A52" s="88"/>
      <c r="B52" s="70"/>
      <c r="C52" s="70"/>
      <c r="D52" s="70"/>
      <c r="E52" s="76"/>
      <c r="F52" s="76"/>
      <c r="G52" s="18">
        <f t="shared" si="1"/>
        <v>0</v>
      </c>
    </row>
    <row r="53" spans="1:7" ht="16.5">
      <c r="A53" s="88"/>
      <c r="B53" s="70"/>
      <c r="C53" s="70"/>
      <c r="D53" s="70"/>
      <c r="E53" s="76"/>
      <c r="F53" s="76"/>
      <c r="G53" s="18">
        <f t="shared" si="1"/>
        <v>0</v>
      </c>
    </row>
    <row r="54" spans="1:7" ht="16.5">
      <c r="A54" s="88"/>
      <c r="B54" s="70"/>
      <c r="C54" s="70"/>
      <c r="D54" s="70"/>
      <c r="E54" s="76"/>
      <c r="F54" s="76"/>
      <c r="G54" s="18">
        <f t="shared" si="1"/>
        <v>0</v>
      </c>
    </row>
    <row r="55" spans="1:7" ht="16.5">
      <c r="A55" s="88"/>
      <c r="B55" s="70"/>
      <c r="C55" s="70"/>
      <c r="D55" s="70"/>
      <c r="E55" s="76"/>
      <c r="F55" s="76"/>
      <c r="G55" s="18">
        <f t="shared" si="1"/>
        <v>0</v>
      </c>
    </row>
    <row r="56" spans="1:7" ht="16.5">
      <c r="A56" s="88"/>
      <c r="B56" s="70"/>
      <c r="C56" s="70"/>
      <c r="D56" s="70"/>
      <c r="E56" s="76"/>
      <c r="F56" s="76"/>
      <c r="G56" s="18">
        <f t="shared" si="1"/>
        <v>0</v>
      </c>
    </row>
    <row r="57" spans="1:7" ht="16.5">
      <c r="A57" s="88"/>
      <c r="B57" s="70"/>
      <c r="C57" s="70"/>
      <c r="D57" s="70"/>
      <c r="E57" s="76"/>
      <c r="F57" s="76"/>
      <c r="G57" s="18">
        <f t="shared" si="1"/>
        <v>0</v>
      </c>
    </row>
    <row r="58" spans="1:7" ht="16.5">
      <c r="A58" s="88"/>
      <c r="B58" s="70"/>
      <c r="C58" s="70"/>
      <c r="D58" s="70"/>
      <c r="E58" s="76"/>
      <c r="F58" s="76"/>
      <c r="G58" s="18">
        <f t="shared" si="1"/>
        <v>0</v>
      </c>
    </row>
    <row r="59" spans="1:7" ht="16.5">
      <c r="A59" s="88"/>
      <c r="B59" s="70"/>
      <c r="C59" s="70"/>
      <c r="D59" s="70"/>
      <c r="E59" s="76"/>
      <c r="F59" s="76"/>
      <c r="G59" s="18">
        <f t="shared" si="1"/>
        <v>0</v>
      </c>
    </row>
    <row r="60" spans="1:7" ht="16.5">
      <c r="A60" s="88"/>
      <c r="B60" s="24"/>
      <c r="C60" s="24"/>
      <c r="D60" s="24"/>
      <c r="E60" s="76"/>
      <c r="F60" s="76"/>
      <c r="G60" s="18">
        <f t="shared" si="1"/>
        <v>0</v>
      </c>
    </row>
    <row r="61" spans="1:7" ht="16.5">
      <c r="A61" s="88"/>
      <c r="B61" s="115" t="s">
        <v>103</v>
      </c>
      <c r="C61" s="115"/>
      <c r="D61" s="116"/>
      <c r="E61" s="18">
        <f>SUM(E36:E60)</f>
        <v>0</v>
      </c>
      <c r="F61" s="18">
        <f>SUM(F36:F60)</f>
        <v>0</v>
      </c>
      <c r="G61" s="18">
        <f>SUM(G36:G60)</f>
        <v>0</v>
      </c>
    </row>
    <row r="62" spans="2:7" s="43" customFormat="1" ht="16.5">
      <c r="B62" s="80"/>
      <c r="C62" s="80"/>
      <c r="D62" s="109"/>
      <c r="E62" s="110"/>
      <c r="F62" s="110"/>
      <c r="G62" s="110"/>
    </row>
    <row r="63" spans="2:7" s="43" customFormat="1" ht="16.5">
      <c r="B63" s="80"/>
      <c r="C63" s="80"/>
      <c r="D63" s="109"/>
      <c r="E63" s="110"/>
      <c r="F63" s="110"/>
      <c r="G63" s="110"/>
    </row>
    <row r="64" spans="2:7" s="43" customFormat="1" ht="16.5">
      <c r="B64" s="80"/>
      <c r="C64" s="80"/>
      <c r="D64" s="109"/>
      <c r="E64" s="110"/>
      <c r="F64" s="110"/>
      <c r="G64" s="110"/>
    </row>
    <row r="65" spans="2:7" s="43" customFormat="1" ht="16.5">
      <c r="B65" s="80"/>
      <c r="C65" s="80"/>
      <c r="D65" s="109"/>
      <c r="E65" s="110"/>
      <c r="F65" s="110"/>
      <c r="G65" s="110"/>
    </row>
    <row r="66" spans="2:7" s="43" customFormat="1" ht="16.5">
      <c r="B66" s="80"/>
      <c r="C66" s="80"/>
      <c r="D66" s="109"/>
      <c r="E66" s="110"/>
      <c r="F66" s="110"/>
      <c r="G66" s="110"/>
    </row>
    <row r="67" spans="2:7" ht="19.5">
      <c r="B67" s="470" t="s">
        <v>207</v>
      </c>
      <c r="C67" s="461"/>
      <c r="D67" s="461"/>
      <c r="E67" s="461"/>
      <c r="F67" s="461"/>
      <c r="G67" s="461"/>
    </row>
    <row r="68" spans="1:7" ht="33">
      <c r="A68" s="96" t="s">
        <v>226</v>
      </c>
      <c r="B68" s="96" t="s">
        <v>138</v>
      </c>
      <c r="C68" s="96" t="s">
        <v>128</v>
      </c>
      <c r="D68" s="96" t="s">
        <v>135</v>
      </c>
      <c r="E68" s="96" t="s">
        <v>120</v>
      </c>
      <c r="F68" s="96" t="s">
        <v>136</v>
      </c>
      <c r="G68" s="96" t="s">
        <v>122</v>
      </c>
    </row>
    <row r="69" spans="1:7" ht="16.5">
      <c r="A69" s="88"/>
      <c r="B69" s="70"/>
      <c r="C69" s="70"/>
      <c r="D69" s="70"/>
      <c r="E69" s="76"/>
      <c r="F69" s="76"/>
      <c r="G69" s="18">
        <f>E69*F69</f>
        <v>0</v>
      </c>
    </row>
    <row r="70" spans="1:7" ht="16.5">
      <c r="A70" s="88"/>
      <c r="B70" s="70"/>
      <c r="C70" s="70"/>
      <c r="D70" s="70"/>
      <c r="E70" s="76"/>
      <c r="F70" s="76"/>
      <c r="G70" s="18">
        <f aca="true" t="shared" si="2" ref="G70:G93">E70*F70</f>
        <v>0</v>
      </c>
    </row>
    <row r="71" spans="1:7" ht="16.5">
      <c r="A71" s="88"/>
      <c r="B71" s="70"/>
      <c r="C71" s="70"/>
      <c r="D71" s="70"/>
      <c r="E71" s="76"/>
      <c r="F71" s="76"/>
      <c r="G71" s="18">
        <f t="shared" si="2"/>
        <v>0</v>
      </c>
    </row>
    <row r="72" spans="1:7" ht="16.5">
      <c r="A72" s="88"/>
      <c r="B72" s="70"/>
      <c r="C72" s="70"/>
      <c r="D72" s="70"/>
      <c r="E72" s="76"/>
      <c r="F72" s="76"/>
      <c r="G72" s="18">
        <f t="shared" si="2"/>
        <v>0</v>
      </c>
    </row>
    <row r="73" spans="1:7" ht="16.5">
      <c r="A73" s="88"/>
      <c r="B73" s="70"/>
      <c r="C73" s="70"/>
      <c r="D73" s="70"/>
      <c r="E73" s="76"/>
      <c r="F73" s="76"/>
      <c r="G73" s="18">
        <f t="shared" si="2"/>
        <v>0</v>
      </c>
    </row>
    <row r="74" spans="1:7" ht="16.5">
      <c r="A74" s="88"/>
      <c r="B74" s="128"/>
      <c r="C74" s="70"/>
      <c r="D74" s="70"/>
      <c r="E74" s="76"/>
      <c r="F74" s="76"/>
      <c r="G74" s="18">
        <f t="shared" si="2"/>
        <v>0</v>
      </c>
    </row>
    <row r="75" spans="1:7" ht="16.5">
      <c r="A75" s="88"/>
      <c r="B75" s="70"/>
      <c r="C75" s="70"/>
      <c r="D75" s="70"/>
      <c r="E75" s="76"/>
      <c r="F75" s="76"/>
      <c r="G75" s="18">
        <f t="shared" si="2"/>
        <v>0</v>
      </c>
    </row>
    <row r="76" spans="1:7" ht="16.5">
      <c r="A76" s="88"/>
      <c r="B76" s="70"/>
      <c r="C76" s="70"/>
      <c r="D76" s="70"/>
      <c r="E76" s="76"/>
      <c r="F76" s="76"/>
      <c r="G76" s="18">
        <f t="shared" si="2"/>
        <v>0</v>
      </c>
    </row>
    <row r="77" spans="1:7" ht="16.5">
      <c r="A77" s="88"/>
      <c r="B77" s="70"/>
      <c r="C77" s="70"/>
      <c r="D77" s="70"/>
      <c r="E77" s="76"/>
      <c r="F77" s="76"/>
      <c r="G77" s="18">
        <f t="shared" si="2"/>
        <v>0</v>
      </c>
    </row>
    <row r="78" spans="1:7" ht="16.5">
      <c r="A78" s="88"/>
      <c r="B78" s="70"/>
      <c r="C78" s="70"/>
      <c r="D78" s="70"/>
      <c r="E78" s="76"/>
      <c r="F78" s="76"/>
      <c r="G78" s="18">
        <f t="shared" si="2"/>
        <v>0</v>
      </c>
    </row>
    <row r="79" spans="1:7" ht="16.5">
      <c r="A79" s="88"/>
      <c r="B79" s="70"/>
      <c r="C79" s="70"/>
      <c r="D79" s="70"/>
      <c r="E79" s="76"/>
      <c r="F79" s="76"/>
      <c r="G79" s="18">
        <f t="shared" si="2"/>
        <v>0</v>
      </c>
    </row>
    <row r="80" spans="1:7" ht="16.5">
      <c r="A80" s="88"/>
      <c r="B80" s="70"/>
      <c r="C80" s="70"/>
      <c r="D80" s="70"/>
      <c r="E80" s="76"/>
      <c r="F80" s="76"/>
      <c r="G80" s="18">
        <f t="shared" si="2"/>
        <v>0</v>
      </c>
    </row>
    <row r="81" spans="1:7" ht="16.5">
      <c r="A81" s="88"/>
      <c r="B81" s="70"/>
      <c r="C81" s="70"/>
      <c r="D81" s="70"/>
      <c r="E81" s="76"/>
      <c r="F81" s="76"/>
      <c r="G81" s="18">
        <f t="shared" si="2"/>
        <v>0</v>
      </c>
    </row>
    <row r="82" spans="1:7" ht="16.5">
      <c r="A82" s="88"/>
      <c r="B82" s="70"/>
      <c r="C82" s="70"/>
      <c r="D82" s="70"/>
      <c r="E82" s="76"/>
      <c r="F82" s="76"/>
      <c r="G82" s="18">
        <f t="shared" si="2"/>
        <v>0</v>
      </c>
    </row>
    <row r="83" spans="1:7" ht="16.5">
      <c r="A83" s="88"/>
      <c r="B83" s="70"/>
      <c r="C83" s="70"/>
      <c r="D83" s="70"/>
      <c r="E83" s="76"/>
      <c r="F83" s="76"/>
      <c r="G83" s="18">
        <f t="shared" si="2"/>
        <v>0</v>
      </c>
    </row>
    <row r="84" spans="1:7" ht="16.5">
      <c r="A84" s="88"/>
      <c r="B84" s="70"/>
      <c r="C84" s="70"/>
      <c r="D84" s="70"/>
      <c r="E84" s="76"/>
      <c r="F84" s="76"/>
      <c r="G84" s="18">
        <f t="shared" si="2"/>
        <v>0</v>
      </c>
    </row>
    <row r="85" spans="1:7" ht="16.5">
      <c r="A85" s="88"/>
      <c r="B85" s="70"/>
      <c r="C85" s="70"/>
      <c r="D85" s="70"/>
      <c r="E85" s="76"/>
      <c r="F85" s="76"/>
      <c r="G85" s="18">
        <f t="shared" si="2"/>
        <v>0</v>
      </c>
    </row>
    <row r="86" spans="1:7" ht="16.5">
      <c r="A86" s="88"/>
      <c r="B86" s="70"/>
      <c r="C86" s="70"/>
      <c r="D86" s="70"/>
      <c r="E86" s="76"/>
      <c r="F86" s="76"/>
      <c r="G86" s="18">
        <f t="shared" si="2"/>
        <v>0</v>
      </c>
    </row>
    <row r="87" spans="1:7" ht="16.5">
      <c r="A87" s="88"/>
      <c r="B87" s="70"/>
      <c r="C87" s="70"/>
      <c r="D87" s="70"/>
      <c r="E87" s="76"/>
      <c r="F87" s="76"/>
      <c r="G87" s="18">
        <f t="shared" si="2"/>
        <v>0</v>
      </c>
    </row>
    <row r="88" spans="1:7" ht="16.5">
      <c r="A88" s="88"/>
      <c r="B88" s="70"/>
      <c r="C88" s="70"/>
      <c r="D88" s="70"/>
      <c r="E88" s="76"/>
      <c r="F88" s="76"/>
      <c r="G88" s="18">
        <f t="shared" si="2"/>
        <v>0</v>
      </c>
    </row>
    <row r="89" spans="1:7" ht="16.5">
      <c r="A89" s="88"/>
      <c r="B89" s="70"/>
      <c r="C89" s="70"/>
      <c r="D89" s="70"/>
      <c r="E89" s="76"/>
      <c r="F89" s="76"/>
      <c r="G89" s="18">
        <f t="shared" si="2"/>
        <v>0</v>
      </c>
    </row>
    <row r="90" spans="1:7" ht="16.5">
      <c r="A90" s="88"/>
      <c r="B90" s="70"/>
      <c r="C90" s="70"/>
      <c r="D90" s="70"/>
      <c r="E90" s="76"/>
      <c r="F90" s="76"/>
      <c r="G90" s="18">
        <f t="shared" si="2"/>
        <v>0</v>
      </c>
    </row>
    <row r="91" spans="1:7" ht="16.5">
      <c r="A91" s="88"/>
      <c r="B91" s="70"/>
      <c r="C91" s="70"/>
      <c r="D91" s="70"/>
      <c r="E91" s="76"/>
      <c r="F91" s="76"/>
      <c r="G91" s="18">
        <f t="shared" si="2"/>
        <v>0</v>
      </c>
    </row>
    <row r="92" spans="1:7" ht="16.5">
      <c r="A92" s="88"/>
      <c r="B92" s="70"/>
      <c r="C92" s="70"/>
      <c r="D92" s="70"/>
      <c r="E92" s="76"/>
      <c r="F92" s="76"/>
      <c r="G92" s="18">
        <f t="shared" si="2"/>
        <v>0</v>
      </c>
    </row>
    <row r="93" spans="1:7" ht="16.5">
      <c r="A93" s="88"/>
      <c r="B93" s="24"/>
      <c r="C93" s="24"/>
      <c r="D93" s="24"/>
      <c r="E93" s="76"/>
      <c r="F93" s="76"/>
      <c r="G93" s="18">
        <f t="shared" si="2"/>
        <v>0</v>
      </c>
    </row>
    <row r="94" spans="1:7" ht="16.5">
      <c r="A94" s="88"/>
      <c r="B94" s="115" t="s">
        <v>103</v>
      </c>
      <c r="C94" s="115"/>
      <c r="D94" s="116"/>
      <c r="E94" s="18">
        <f>SUM(E69:E93)</f>
        <v>0</v>
      </c>
      <c r="F94" s="18">
        <f>SUM(F69:F93)</f>
        <v>0</v>
      </c>
      <c r="G94" s="18">
        <f>SUM(G69:G93)</f>
        <v>0</v>
      </c>
    </row>
    <row r="95" spans="2:7" s="43" customFormat="1" ht="16.5">
      <c r="B95" s="80"/>
      <c r="C95" s="80"/>
      <c r="D95" s="109"/>
      <c r="E95" s="110"/>
      <c r="F95" s="110"/>
      <c r="G95" s="110"/>
    </row>
    <row r="96" spans="2:7" s="43" customFormat="1" ht="16.5">
      <c r="B96" s="80"/>
      <c r="C96" s="80"/>
      <c r="D96" s="109"/>
      <c r="E96" s="110"/>
      <c r="F96" s="110"/>
      <c r="G96" s="110"/>
    </row>
    <row r="97" spans="2:7" s="43" customFormat="1" ht="16.5">
      <c r="B97" s="80"/>
      <c r="C97" s="80"/>
      <c r="D97" s="109"/>
      <c r="E97" s="110"/>
      <c r="F97" s="110"/>
      <c r="G97" s="110"/>
    </row>
    <row r="98" spans="2:7" s="43" customFormat="1" ht="16.5">
      <c r="B98" s="80"/>
      <c r="C98" s="80"/>
      <c r="D98" s="109"/>
      <c r="E98" s="110"/>
      <c r="F98" s="110"/>
      <c r="G98" s="110"/>
    </row>
    <row r="99" spans="2:7" s="43" customFormat="1" ht="16.5">
      <c r="B99" s="80"/>
      <c r="C99" s="80"/>
      <c r="D99" s="109"/>
      <c r="E99" s="110"/>
      <c r="F99" s="110"/>
      <c r="G99" s="110"/>
    </row>
    <row r="100" spans="2:7" ht="19.5">
      <c r="B100" s="470" t="s">
        <v>208</v>
      </c>
      <c r="C100" s="461"/>
      <c r="D100" s="461"/>
      <c r="E100" s="461"/>
      <c r="F100" s="461"/>
      <c r="G100" s="461"/>
    </row>
    <row r="101" spans="1:7" ht="33">
      <c r="A101" s="96" t="s">
        <v>226</v>
      </c>
      <c r="B101" s="96" t="s">
        <v>139</v>
      </c>
      <c r="C101" s="96" t="s">
        <v>128</v>
      </c>
      <c r="D101" s="96" t="s">
        <v>135</v>
      </c>
      <c r="E101" s="96" t="s">
        <v>120</v>
      </c>
      <c r="F101" s="96" t="s">
        <v>136</v>
      </c>
      <c r="G101" s="96" t="s">
        <v>122</v>
      </c>
    </row>
    <row r="102" spans="1:7" ht="16.5">
      <c r="A102" s="88"/>
      <c r="B102" s="70"/>
      <c r="C102" s="70"/>
      <c r="D102" s="70"/>
      <c r="E102" s="76"/>
      <c r="F102" s="76"/>
      <c r="G102" s="18">
        <f>E102*F102</f>
        <v>0</v>
      </c>
    </row>
    <row r="103" spans="1:7" ht="16.5">
      <c r="A103" s="88"/>
      <c r="B103" s="70"/>
      <c r="C103" s="70"/>
      <c r="D103" s="70"/>
      <c r="E103" s="76"/>
      <c r="F103" s="76"/>
      <c r="G103" s="18">
        <f aca="true" t="shared" si="3" ref="G103:G166">E103*F103</f>
        <v>0</v>
      </c>
    </row>
    <row r="104" spans="1:7" ht="16.5">
      <c r="A104" s="88"/>
      <c r="B104" s="128"/>
      <c r="C104" s="70"/>
      <c r="D104" s="70"/>
      <c r="E104" s="76"/>
      <c r="F104" s="76"/>
      <c r="G104" s="18">
        <f t="shared" si="3"/>
        <v>0</v>
      </c>
    </row>
    <row r="105" spans="1:7" ht="16.5">
      <c r="A105" s="88"/>
      <c r="B105" s="70"/>
      <c r="C105" s="70"/>
      <c r="D105" s="70"/>
      <c r="E105" s="76"/>
      <c r="F105" s="76"/>
      <c r="G105" s="18">
        <f t="shared" si="3"/>
        <v>0</v>
      </c>
    </row>
    <row r="106" spans="1:7" ht="16.5">
      <c r="A106" s="88"/>
      <c r="B106" s="70"/>
      <c r="C106" s="70"/>
      <c r="D106" s="70"/>
      <c r="E106" s="76"/>
      <c r="F106" s="76"/>
      <c r="G106" s="18">
        <f t="shared" si="3"/>
        <v>0</v>
      </c>
    </row>
    <row r="107" spans="1:7" ht="16.5">
      <c r="A107" s="88"/>
      <c r="B107" s="70"/>
      <c r="C107" s="70"/>
      <c r="D107" s="70"/>
      <c r="E107" s="76"/>
      <c r="F107" s="76"/>
      <c r="G107" s="18">
        <f t="shared" si="3"/>
        <v>0</v>
      </c>
    </row>
    <row r="108" spans="1:7" ht="16.5">
      <c r="A108" s="88"/>
      <c r="B108" s="70"/>
      <c r="C108" s="70"/>
      <c r="D108" s="70"/>
      <c r="E108" s="76"/>
      <c r="F108" s="76"/>
      <c r="G108" s="18">
        <f t="shared" si="3"/>
        <v>0</v>
      </c>
    </row>
    <row r="109" spans="1:7" ht="16.5">
      <c r="A109" s="88"/>
      <c r="B109" s="70"/>
      <c r="C109" s="70"/>
      <c r="D109" s="70"/>
      <c r="E109" s="76"/>
      <c r="F109" s="76"/>
      <c r="G109" s="18">
        <f t="shared" si="3"/>
        <v>0</v>
      </c>
    </row>
    <row r="110" spans="1:7" ht="16.5">
      <c r="A110" s="88"/>
      <c r="B110" s="70"/>
      <c r="C110" s="70"/>
      <c r="D110" s="70"/>
      <c r="E110" s="76"/>
      <c r="F110" s="76"/>
      <c r="G110" s="18">
        <f t="shared" si="3"/>
        <v>0</v>
      </c>
    </row>
    <row r="111" spans="1:7" ht="16.5">
      <c r="A111" s="88"/>
      <c r="B111" s="70"/>
      <c r="C111" s="70"/>
      <c r="D111" s="70"/>
      <c r="E111" s="76"/>
      <c r="F111" s="76"/>
      <c r="G111" s="18">
        <f t="shared" si="3"/>
        <v>0</v>
      </c>
    </row>
    <row r="112" spans="1:7" ht="16.5">
      <c r="A112" s="88"/>
      <c r="B112" s="70"/>
      <c r="C112" s="70"/>
      <c r="D112" s="70"/>
      <c r="E112" s="76"/>
      <c r="F112" s="76"/>
      <c r="G112" s="18">
        <f t="shared" si="3"/>
        <v>0</v>
      </c>
    </row>
    <row r="113" spans="1:7" ht="16.5">
      <c r="A113" s="88"/>
      <c r="B113" s="70"/>
      <c r="C113" s="70"/>
      <c r="D113" s="70"/>
      <c r="E113" s="76"/>
      <c r="F113" s="76"/>
      <c r="G113" s="18">
        <f t="shared" si="3"/>
        <v>0</v>
      </c>
    </row>
    <row r="114" spans="1:7" ht="16.5">
      <c r="A114" s="88"/>
      <c r="B114" s="70"/>
      <c r="C114" s="70"/>
      <c r="D114" s="70"/>
      <c r="E114" s="76"/>
      <c r="F114" s="76"/>
      <c r="G114" s="18">
        <f t="shared" si="3"/>
        <v>0</v>
      </c>
    </row>
    <row r="115" spans="1:7" ht="16.5">
      <c r="A115" s="88"/>
      <c r="B115" s="70"/>
      <c r="C115" s="70"/>
      <c r="D115" s="70"/>
      <c r="E115" s="76"/>
      <c r="F115" s="76"/>
      <c r="G115" s="18">
        <f t="shared" si="3"/>
        <v>0</v>
      </c>
    </row>
    <row r="116" spans="1:7" ht="16.5">
      <c r="A116" s="88"/>
      <c r="B116" s="70"/>
      <c r="C116" s="70"/>
      <c r="D116" s="70"/>
      <c r="E116" s="76"/>
      <c r="F116" s="76"/>
      <c r="G116" s="18">
        <f t="shared" si="3"/>
        <v>0</v>
      </c>
    </row>
    <row r="117" spans="1:7" ht="16.5">
      <c r="A117" s="88"/>
      <c r="B117" s="70"/>
      <c r="C117" s="70"/>
      <c r="D117" s="70"/>
      <c r="E117" s="76"/>
      <c r="F117" s="76"/>
      <c r="G117" s="18">
        <f t="shared" si="3"/>
        <v>0</v>
      </c>
    </row>
    <row r="118" spans="1:7" ht="16.5">
      <c r="A118" s="88"/>
      <c r="B118" s="70"/>
      <c r="C118" s="70"/>
      <c r="D118" s="70"/>
      <c r="E118" s="76"/>
      <c r="F118" s="76"/>
      <c r="G118" s="18">
        <f t="shared" si="3"/>
        <v>0</v>
      </c>
    </row>
    <row r="119" spans="1:7" ht="16.5">
      <c r="A119" s="88"/>
      <c r="B119" s="70"/>
      <c r="C119" s="70"/>
      <c r="D119" s="70"/>
      <c r="E119" s="76"/>
      <c r="F119" s="76"/>
      <c r="G119" s="18">
        <f t="shared" si="3"/>
        <v>0</v>
      </c>
    </row>
    <row r="120" spans="1:7" ht="16.5">
      <c r="A120" s="88"/>
      <c r="B120" s="70"/>
      <c r="C120" s="70"/>
      <c r="D120" s="70"/>
      <c r="E120" s="76"/>
      <c r="F120" s="76"/>
      <c r="G120" s="18">
        <f t="shared" si="3"/>
        <v>0</v>
      </c>
    </row>
    <row r="121" spans="1:7" ht="16.5">
      <c r="A121" s="88"/>
      <c r="B121" s="70"/>
      <c r="C121" s="70"/>
      <c r="D121" s="70"/>
      <c r="E121" s="76"/>
      <c r="F121" s="76"/>
      <c r="G121" s="18">
        <f t="shared" si="3"/>
        <v>0</v>
      </c>
    </row>
    <row r="122" spans="1:7" ht="16.5">
      <c r="A122" s="88"/>
      <c r="B122" s="70"/>
      <c r="C122" s="70"/>
      <c r="D122" s="70"/>
      <c r="E122" s="76"/>
      <c r="F122" s="76"/>
      <c r="G122" s="18">
        <f t="shared" si="3"/>
        <v>0</v>
      </c>
    </row>
    <row r="123" spans="1:7" ht="16.5">
      <c r="A123" s="88"/>
      <c r="B123" s="70"/>
      <c r="C123" s="70"/>
      <c r="D123" s="70"/>
      <c r="E123" s="76"/>
      <c r="F123" s="76"/>
      <c r="G123" s="18">
        <f t="shared" si="3"/>
        <v>0</v>
      </c>
    </row>
    <row r="124" spans="1:7" ht="16.5">
      <c r="A124" s="88"/>
      <c r="B124" s="70"/>
      <c r="C124" s="70"/>
      <c r="D124" s="70"/>
      <c r="E124" s="76"/>
      <c r="F124" s="76"/>
      <c r="G124" s="18">
        <f t="shared" si="3"/>
        <v>0</v>
      </c>
    </row>
    <row r="125" spans="1:7" ht="16.5">
      <c r="A125" s="88"/>
      <c r="B125" s="70"/>
      <c r="C125" s="70"/>
      <c r="D125" s="70"/>
      <c r="E125" s="76"/>
      <c r="F125" s="76"/>
      <c r="G125" s="18">
        <f t="shared" si="3"/>
        <v>0</v>
      </c>
    </row>
    <row r="126" spans="1:7" ht="16.5">
      <c r="A126" s="88"/>
      <c r="B126" s="70"/>
      <c r="C126" s="70"/>
      <c r="D126" s="70"/>
      <c r="E126" s="76"/>
      <c r="F126" s="76"/>
      <c r="G126" s="18">
        <f t="shared" si="3"/>
        <v>0</v>
      </c>
    </row>
    <row r="127" spans="1:7" ht="16.5">
      <c r="A127" s="88"/>
      <c r="B127" s="70"/>
      <c r="C127" s="70"/>
      <c r="D127" s="70"/>
      <c r="E127" s="76"/>
      <c r="F127" s="76"/>
      <c r="G127" s="18">
        <f t="shared" si="3"/>
        <v>0</v>
      </c>
    </row>
    <row r="128" spans="1:7" ht="16.5">
      <c r="A128" s="88"/>
      <c r="B128" s="70"/>
      <c r="C128" s="70"/>
      <c r="D128" s="70"/>
      <c r="E128" s="76"/>
      <c r="F128" s="76"/>
      <c r="G128" s="18">
        <f t="shared" si="3"/>
        <v>0</v>
      </c>
    </row>
    <row r="129" spans="1:7" ht="16.5">
      <c r="A129" s="88"/>
      <c r="B129" s="70"/>
      <c r="C129" s="70"/>
      <c r="D129" s="70"/>
      <c r="E129" s="76"/>
      <c r="F129" s="76"/>
      <c r="G129" s="18">
        <f t="shared" si="3"/>
        <v>0</v>
      </c>
    </row>
    <row r="130" spans="1:7" ht="16.5">
      <c r="A130" s="88"/>
      <c r="B130" s="70"/>
      <c r="C130" s="70"/>
      <c r="D130" s="70"/>
      <c r="E130" s="76"/>
      <c r="F130" s="76"/>
      <c r="G130" s="18">
        <f t="shared" si="3"/>
        <v>0</v>
      </c>
    </row>
    <row r="131" spans="1:7" ht="16.5">
      <c r="A131" s="88"/>
      <c r="B131" s="70"/>
      <c r="C131" s="70"/>
      <c r="D131" s="70"/>
      <c r="E131" s="76"/>
      <c r="F131" s="76"/>
      <c r="G131" s="18">
        <f t="shared" si="3"/>
        <v>0</v>
      </c>
    </row>
    <row r="132" spans="1:7" ht="16.5">
      <c r="A132" s="88"/>
      <c r="B132" s="70"/>
      <c r="C132" s="70"/>
      <c r="D132" s="70"/>
      <c r="E132" s="76"/>
      <c r="F132" s="76"/>
      <c r="G132" s="18">
        <f t="shared" si="3"/>
        <v>0</v>
      </c>
    </row>
    <row r="133" spans="1:7" ht="16.5">
      <c r="A133" s="88"/>
      <c r="B133" s="70"/>
      <c r="C133" s="70"/>
      <c r="D133" s="70"/>
      <c r="E133" s="76"/>
      <c r="F133" s="76"/>
      <c r="G133" s="18">
        <f t="shared" si="3"/>
        <v>0</v>
      </c>
    </row>
    <row r="134" spans="1:7" ht="16.5">
      <c r="A134" s="88"/>
      <c r="B134" s="70"/>
      <c r="C134" s="70"/>
      <c r="D134" s="70"/>
      <c r="E134" s="76"/>
      <c r="F134" s="76"/>
      <c r="G134" s="18">
        <f t="shared" si="3"/>
        <v>0</v>
      </c>
    </row>
    <row r="135" spans="1:7" ht="16.5">
      <c r="A135" s="88"/>
      <c r="B135" s="70"/>
      <c r="C135" s="70"/>
      <c r="D135" s="70"/>
      <c r="E135" s="76"/>
      <c r="F135" s="76"/>
      <c r="G135" s="18">
        <f t="shared" si="3"/>
        <v>0</v>
      </c>
    </row>
    <row r="136" spans="1:7" ht="16.5">
      <c r="A136" s="88"/>
      <c r="B136" s="70"/>
      <c r="C136" s="70"/>
      <c r="D136" s="70"/>
      <c r="E136" s="76"/>
      <c r="F136" s="76"/>
      <c r="G136" s="18">
        <f t="shared" si="3"/>
        <v>0</v>
      </c>
    </row>
    <row r="137" spans="1:7" ht="16.5">
      <c r="A137" s="88"/>
      <c r="B137" s="70"/>
      <c r="C137" s="70"/>
      <c r="D137" s="70"/>
      <c r="E137" s="76"/>
      <c r="F137" s="76"/>
      <c r="G137" s="18">
        <f t="shared" si="3"/>
        <v>0</v>
      </c>
    </row>
    <row r="138" spans="1:7" ht="16.5">
      <c r="A138" s="88"/>
      <c r="B138" s="70"/>
      <c r="C138" s="70"/>
      <c r="D138" s="70"/>
      <c r="E138" s="76"/>
      <c r="F138" s="76"/>
      <c r="G138" s="18">
        <f t="shared" si="3"/>
        <v>0</v>
      </c>
    </row>
    <row r="139" spans="1:7" ht="16.5">
      <c r="A139" s="88"/>
      <c r="B139" s="70"/>
      <c r="C139" s="70"/>
      <c r="D139" s="70"/>
      <c r="E139" s="76"/>
      <c r="F139" s="76"/>
      <c r="G139" s="18">
        <f t="shared" si="3"/>
        <v>0</v>
      </c>
    </row>
    <row r="140" spans="1:7" ht="16.5">
      <c r="A140" s="88"/>
      <c r="B140" s="70"/>
      <c r="C140" s="70"/>
      <c r="D140" s="70"/>
      <c r="E140" s="76"/>
      <c r="F140" s="76"/>
      <c r="G140" s="18">
        <f t="shared" si="3"/>
        <v>0</v>
      </c>
    </row>
    <row r="141" spans="1:7" ht="16.5">
      <c r="A141" s="88"/>
      <c r="B141" s="70"/>
      <c r="C141" s="70"/>
      <c r="D141" s="70"/>
      <c r="E141" s="76"/>
      <c r="F141" s="76"/>
      <c r="G141" s="18">
        <f t="shared" si="3"/>
        <v>0</v>
      </c>
    </row>
    <row r="142" spans="1:7" ht="16.5">
      <c r="A142" s="88"/>
      <c r="B142" s="70"/>
      <c r="C142" s="70"/>
      <c r="D142" s="70"/>
      <c r="E142" s="76"/>
      <c r="F142" s="76"/>
      <c r="G142" s="18">
        <f t="shared" si="3"/>
        <v>0</v>
      </c>
    </row>
    <row r="143" spans="1:7" ht="16.5">
      <c r="A143" s="88"/>
      <c r="B143" s="70"/>
      <c r="C143" s="70"/>
      <c r="D143" s="70"/>
      <c r="E143" s="76"/>
      <c r="F143" s="76"/>
      <c r="G143" s="18">
        <f t="shared" si="3"/>
        <v>0</v>
      </c>
    </row>
    <row r="144" spans="1:7" ht="16.5">
      <c r="A144" s="88"/>
      <c r="B144" s="70"/>
      <c r="C144" s="70"/>
      <c r="D144" s="70"/>
      <c r="E144" s="76"/>
      <c r="F144" s="76"/>
      <c r="G144" s="18">
        <f t="shared" si="3"/>
        <v>0</v>
      </c>
    </row>
    <row r="145" spans="1:7" ht="16.5">
      <c r="A145" s="88"/>
      <c r="B145" s="70"/>
      <c r="C145" s="70"/>
      <c r="D145" s="70"/>
      <c r="E145" s="76"/>
      <c r="F145" s="76"/>
      <c r="G145" s="18">
        <f t="shared" si="3"/>
        <v>0</v>
      </c>
    </row>
    <row r="146" spans="1:7" ht="16.5">
      <c r="A146" s="88"/>
      <c r="B146" s="70"/>
      <c r="C146" s="70"/>
      <c r="D146" s="70"/>
      <c r="E146" s="76"/>
      <c r="F146" s="76"/>
      <c r="G146" s="18">
        <f t="shared" si="3"/>
        <v>0</v>
      </c>
    </row>
    <row r="147" spans="1:7" ht="16.5">
      <c r="A147" s="88"/>
      <c r="B147" s="70"/>
      <c r="C147" s="70"/>
      <c r="D147" s="70"/>
      <c r="E147" s="76"/>
      <c r="F147" s="76"/>
      <c r="G147" s="18">
        <f t="shared" si="3"/>
        <v>0</v>
      </c>
    </row>
    <row r="148" spans="1:7" ht="16.5">
      <c r="A148" s="88"/>
      <c r="B148" s="70"/>
      <c r="C148" s="70"/>
      <c r="D148" s="70"/>
      <c r="E148" s="76"/>
      <c r="F148" s="76"/>
      <c r="G148" s="18">
        <f t="shared" si="3"/>
        <v>0</v>
      </c>
    </row>
    <row r="149" spans="1:7" ht="16.5">
      <c r="A149" s="88"/>
      <c r="B149" s="70"/>
      <c r="C149" s="70"/>
      <c r="D149" s="70"/>
      <c r="E149" s="76"/>
      <c r="F149" s="76"/>
      <c r="G149" s="18">
        <f t="shared" si="3"/>
        <v>0</v>
      </c>
    </row>
    <row r="150" spans="1:7" ht="16.5">
      <c r="A150" s="88"/>
      <c r="B150" s="70"/>
      <c r="C150" s="70"/>
      <c r="D150" s="70"/>
      <c r="E150" s="76"/>
      <c r="F150" s="76"/>
      <c r="G150" s="18">
        <f t="shared" si="3"/>
        <v>0</v>
      </c>
    </row>
    <row r="151" spans="1:7" ht="16.5">
      <c r="A151" s="88"/>
      <c r="B151" s="70"/>
      <c r="C151" s="70"/>
      <c r="D151" s="70"/>
      <c r="E151" s="76"/>
      <c r="F151" s="76"/>
      <c r="G151" s="18">
        <f t="shared" si="3"/>
        <v>0</v>
      </c>
    </row>
    <row r="152" spans="1:7" ht="16.5">
      <c r="A152" s="88"/>
      <c r="B152" s="70"/>
      <c r="C152" s="70"/>
      <c r="D152" s="70"/>
      <c r="E152" s="76"/>
      <c r="F152" s="76"/>
      <c r="G152" s="18">
        <f t="shared" si="3"/>
        <v>0</v>
      </c>
    </row>
    <row r="153" spans="1:7" ht="16.5">
      <c r="A153" s="88"/>
      <c r="B153" s="70"/>
      <c r="C153" s="70"/>
      <c r="D153" s="70"/>
      <c r="E153" s="76"/>
      <c r="F153" s="76"/>
      <c r="G153" s="18">
        <f t="shared" si="3"/>
        <v>0</v>
      </c>
    </row>
    <row r="154" spans="1:7" ht="16.5">
      <c r="A154" s="88"/>
      <c r="B154" s="70"/>
      <c r="C154" s="70"/>
      <c r="D154" s="70"/>
      <c r="E154" s="76"/>
      <c r="F154" s="76"/>
      <c r="G154" s="18">
        <f t="shared" si="3"/>
        <v>0</v>
      </c>
    </row>
    <row r="155" spans="1:7" ht="16.5">
      <c r="A155" s="88"/>
      <c r="B155" s="70"/>
      <c r="C155" s="70"/>
      <c r="D155" s="70"/>
      <c r="E155" s="76"/>
      <c r="F155" s="76"/>
      <c r="G155" s="18">
        <f t="shared" si="3"/>
        <v>0</v>
      </c>
    </row>
    <row r="156" spans="1:7" ht="16.5">
      <c r="A156" s="88"/>
      <c r="B156" s="70"/>
      <c r="C156" s="70"/>
      <c r="D156" s="70"/>
      <c r="E156" s="76"/>
      <c r="F156" s="76"/>
      <c r="G156" s="18">
        <f t="shared" si="3"/>
        <v>0</v>
      </c>
    </row>
    <row r="157" spans="1:7" ht="16.5">
      <c r="A157" s="88"/>
      <c r="B157" s="70"/>
      <c r="C157" s="70"/>
      <c r="D157" s="70"/>
      <c r="E157" s="76"/>
      <c r="F157" s="76"/>
      <c r="G157" s="18">
        <f t="shared" si="3"/>
        <v>0</v>
      </c>
    </row>
    <row r="158" spans="1:7" ht="16.5">
      <c r="A158" s="88"/>
      <c r="B158" s="70"/>
      <c r="C158" s="70"/>
      <c r="D158" s="70"/>
      <c r="E158" s="76"/>
      <c r="F158" s="76"/>
      <c r="G158" s="18">
        <f t="shared" si="3"/>
        <v>0</v>
      </c>
    </row>
    <row r="159" spans="1:7" ht="16.5">
      <c r="A159" s="88"/>
      <c r="B159" s="70"/>
      <c r="C159" s="70"/>
      <c r="D159" s="70"/>
      <c r="E159" s="76"/>
      <c r="F159" s="76"/>
      <c r="G159" s="18">
        <f t="shared" si="3"/>
        <v>0</v>
      </c>
    </row>
    <row r="160" spans="1:7" ht="16.5">
      <c r="A160" s="88"/>
      <c r="B160" s="70"/>
      <c r="C160" s="70"/>
      <c r="D160" s="70"/>
      <c r="E160" s="76"/>
      <c r="F160" s="76"/>
      <c r="G160" s="18">
        <f t="shared" si="3"/>
        <v>0</v>
      </c>
    </row>
    <row r="161" spans="1:7" ht="16.5">
      <c r="A161" s="88"/>
      <c r="B161" s="70"/>
      <c r="C161" s="70"/>
      <c r="D161" s="70"/>
      <c r="E161" s="76"/>
      <c r="F161" s="76"/>
      <c r="G161" s="18">
        <f t="shared" si="3"/>
        <v>0</v>
      </c>
    </row>
    <row r="162" spans="1:7" ht="16.5">
      <c r="A162" s="88"/>
      <c r="B162" s="70"/>
      <c r="C162" s="70"/>
      <c r="D162" s="70"/>
      <c r="E162" s="76"/>
      <c r="F162" s="76"/>
      <c r="G162" s="18">
        <f t="shared" si="3"/>
        <v>0</v>
      </c>
    </row>
    <row r="163" spans="1:7" ht="16.5">
      <c r="A163" s="88"/>
      <c r="B163" s="70"/>
      <c r="C163" s="70"/>
      <c r="D163" s="70"/>
      <c r="E163" s="76"/>
      <c r="F163" s="76"/>
      <c r="G163" s="18">
        <f t="shared" si="3"/>
        <v>0</v>
      </c>
    </row>
    <row r="164" spans="1:7" ht="16.5">
      <c r="A164" s="88"/>
      <c r="B164" s="70"/>
      <c r="C164" s="70"/>
      <c r="D164" s="70"/>
      <c r="E164" s="76"/>
      <c r="F164" s="76"/>
      <c r="G164" s="18">
        <f t="shared" si="3"/>
        <v>0</v>
      </c>
    </row>
    <row r="165" spans="1:7" ht="16.5">
      <c r="A165" s="88"/>
      <c r="B165" s="70"/>
      <c r="C165" s="70"/>
      <c r="D165" s="70"/>
      <c r="E165" s="76"/>
      <c r="F165" s="76"/>
      <c r="G165" s="18">
        <f t="shared" si="3"/>
        <v>0</v>
      </c>
    </row>
    <row r="166" spans="1:7" ht="16.5">
      <c r="A166" s="88"/>
      <c r="B166" s="70"/>
      <c r="C166" s="70"/>
      <c r="D166" s="70"/>
      <c r="E166" s="76"/>
      <c r="F166" s="76"/>
      <c r="G166" s="18">
        <f t="shared" si="3"/>
        <v>0</v>
      </c>
    </row>
    <row r="167" spans="1:7" ht="16.5">
      <c r="A167" s="88"/>
      <c r="B167" s="70"/>
      <c r="C167" s="70"/>
      <c r="D167" s="70"/>
      <c r="E167" s="76"/>
      <c r="F167" s="76"/>
      <c r="G167" s="18">
        <f aca="true" t="shared" si="4" ref="G167:G232">E167*F167</f>
        <v>0</v>
      </c>
    </row>
    <row r="168" spans="1:7" ht="16.5">
      <c r="A168" s="88"/>
      <c r="B168" s="70"/>
      <c r="C168" s="70"/>
      <c r="D168" s="70"/>
      <c r="E168" s="76"/>
      <c r="F168" s="76"/>
      <c r="G168" s="18">
        <f t="shared" si="4"/>
        <v>0</v>
      </c>
    </row>
    <row r="169" spans="1:7" ht="16.5">
      <c r="A169" s="88"/>
      <c r="B169" s="70"/>
      <c r="C169" s="70"/>
      <c r="D169" s="70"/>
      <c r="E169" s="76"/>
      <c r="F169" s="76"/>
      <c r="G169" s="18">
        <f t="shared" si="4"/>
        <v>0</v>
      </c>
    </row>
    <row r="170" spans="1:7" ht="16.5">
      <c r="A170" s="88"/>
      <c r="B170" s="70"/>
      <c r="C170" s="70"/>
      <c r="D170" s="70"/>
      <c r="E170" s="76"/>
      <c r="F170" s="76"/>
      <c r="G170" s="18">
        <f t="shared" si="4"/>
        <v>0</v>
      </c>
    </row>
    <row r="171" spans="1:7" ht="16.5">
      <c r="A171" s="88"/>
      <c r="B171" s="70"/>
      <c r="C171" s="70"/>
      <c r="D171" s="70"/>
      <c r="E171" s="76"/>
      <c r="F171" s="76"/>
      <c r="G171" s="18">
        <f t="shared" si="4"/>
        <v>0</v>
      </c>
    </row>
    <row r="172" spans="1:7" ht="16.5">
      <c r="A172" s="88"/>
      <c r="B172" s="70"/>
      <c r="C172" s="70"/>
      <c r="D172" s="70"/>
      <c r="E172" s="76"/>
      <c r="F172" s="76"/>
      <c r="G172" s="18">
        <f t="shared" si="4"/>
        <v>0</v>
      </c>
    </row>
    <row r="173" spans="1:7" ht="16.5">
      <c r="A173" s="88"/>
      <c r="B173" s="70"/>
      <c r="C173" s="70"/>
      <c r="D173" s="70"/>
      <c r="E173" s="76"/>
      <c r="F173" s="76"/>
      <c r="G173" s="18">
        <f t="shared" si="4"/>
        <v>0</v>
      </c>
    </row>
    <row r="174" spans="1:7" ht="16.5">
      <c r="A174" s="88"/>
      <c r="B174" s="70"/>
      <c r="C174" s="70"/>
      <c r="D174" s="70"/>
      <c r="E174" s="76"/>
      <c r="F174" s="76"/>
      <c r="G174" s="18">
        <f t="shared" si="4"/>
        <v>0</v>
      </c>
    </row>
    <row r="175" spans="1:7" ht="16.5">
      <c r="A175" s="88"/>
      <c r="B175" s="70"/>
      <c r="C175" s="70"/>
      <c r="D175" s="70"/>
      <c r="E175" s="76"/>
      <c r="F175" s="76"/>
      <c r="G175" s="18">
        <f t="shared" si="4"/>
        <v>0</v>
      </c>
    </row>
    <row r="176" spans="1:7" ht="16.5">
      <c r="A176" s="88"/>
      <c r="B176" s="70"/>
      <c r="C176" s="70"/>
      <c r="D176" s="70"/>
      <c r="E176" s="76"/>
      <c r="F176" s="76"/>
      <c r="G176" s="18">
        <f t="shared" si="4"/>
        <v>0</v>
      </c>
    </row>
    <row r="177" spans="1:7" ht="16.5">
      <c r="A177" s="88"/>
      <c r="B177" s="70"/>
      <c r="C177" s="70"/>
      <c r="D177" s="70"/>
      <c r="E177" s="76"/>
      <c r="F177" s="76"/>
      <c r="G177" s="18">
        <f t="shared" si="4"/>
        <v>0</v>
      </c>
    </row>
    <row r="178" spans="1:7" ht="16.5">
      <c r="A178" s="88"/>
      <c r="B178" s="70"/>
      <c r="C178" s="70"/>
      <c r="D178" s="70"/>
      <c r="E178" s="76"/>
      <c r="F178" s="76"/>
      <c r="G178" s="18">
        <f t="shared" si="4"/>
        <v>0</v>
      </c>
    </row>
    <row r="179" spans="1:7" ht="16.5">
      <c r="A179" s="88"/>
      <c r="B179" s="70"/>
      <c r="C179" s="70"/>
      <c r="D179" s="70"/>
      <c r="E179" s="76"/>
      <c r="F179" s="76"/>
      <c r="G179" s="18">
        <f t="shared" si="4"/>
        <v>0</v>
      </c>
    </row>
    <row r="180" spans="1:7" ht="16.5">
      <c r="A180" s="88"/>
      <c r="B180" s="70"/>
      <c r="C180" s="70"/>
      <c r="D180" s="70"/>
      <c r="E180" s="76"/>
      <c r="F180" s="76"/>
      <c r="G180" s="18">
        <f t="shared" si="4"/>
        <v>0</v>
      </c>
    </row>
    <row r="181" spans="1:7" ht="16.5">
      <c r="A181" s="88"/>
      <c r="B181" s="70"/>
      <c r="C181" s="70"/>
      <c r="D181" s="70"/>
      <c r="E181" s="76"/>
      <c r="F181" s="76"/>
      <c r="G181" s="18">
        <f t="shared" si="4"/>
        <v>0</v>
      </c>
    </row>
    <row r="182" spans="1:7" ht="16.5">
      <c r="A182" s="88"/>
      <c r="B182" s="70"/>
      <c r="C182" s="70"/>
      <c r="D182" s="70"/>
      <c r="E182" s="76"/>
      <c r="F182" s="76"/>
      <c r="G182" s="18">
        <f t="shared" si="4"/>
        <v>0</v>
      </c>
    </row>
    <row r="183" spans="1:7" ht="16.5">
      <c r="A183" s="88"/>
      <c r="B183" s="70"/>
      <c r="C183" s="70"/>
      <c r="D183" s="70"/>
      <c r="E183" s="76"/>
      <c r="F183" s="76"/>
      <c r="G183" s="18">
        <f t="shared" si="4"/>
        <v>0</v>
      </c>
    </row>
    <row r="184" spans="1:7" ht="16.5">
      <c r="A184" s="88"/>
      <c r="B184" s="70"/>
      <c r="C184" s="70"/>
      <c r="D184" s="70"/>
      <c r="E184" s="76"/>
      <c r="F184" s="76"/>
      <c r="G184" s="18">
        <f t="shared" si="4"/>
        <v>0</v>
      </c>
    </row>
    <row r="185" spans="1:7" ht="16.5">
      <c r="A185" s="88"/>
      <c r="B185" s="70"/>
      <c r="C185" s="70"/>
      <c r="D185" s="70"/>
      <c r="E185" s="76"/>
      <c r="F185" s="76"/>
      <c r="G185" s="18">
        <f t="shared" si="4"/>
        <v>0</v>
      </c>
    </row>
    <row r="186" spans="1:7" ht="16.5">
      <c r="A186" s="88"/>
      <c r="B186" s="70"/>
      <c r="C186" s="70"/>
      <c r="D186" s="70"/>
      <c r="E186" s="76"/>
      <c r="F186" s="76"/>
      <c r="G186" s="18">
        <f t="shared" si="4"/>
        <v>0</v>
      </c>
    </row>
    <row r="187" spans="1:7" ht="16.5">
      <c r="A187" s="88"/>
      <c r="B187" s="70"/>
      <c r="C187" s="70"/>
      <c r="D187" s="70"/>
      <c r="E187" s="76"/>
      <c r="F187" s="76"/>
      <c r="G187" s="18">
        <f t="shared" si="4"/>
        <v>0</v>
      </c>
    </row>
    <row r="188" spans="1:7" ht="16.5">
      <c r="A188" s="88"/>
      <c r="B188" s="70"/>
      <c r="C188" s="70"/>
      <c r="D188" s="70"/>
      <c r="E188" s="76"/>
      <c r="F188" s="76"/>
      <c r="G188" s="18">
        <f t="shared" si="4"/>
        <v>0</v>
      </c>
    </row>
    <row r="189" spans="1:7" ht="16.5">
      <c r="A189" s="88"/>
      <c r="B189" s="70"/>
      <c r="C189" s="70"/>
      <c r="D189" s="70"/>
      <c r="E189" s="76"/>
      <c r="F189" s="76"/>
      <c r="G189" s="18">
        <f t="shared" si="4"/>
        <v>0</v>
      </c>
    </row>
    <row r="190" spans="1:7" ht="16.5">
      <c r="A190" s="88"/>
      <c r="B190" s="70"/>
      <c r="C190" s="70"/>
      <c r="D190" s="70"/>
      <c r="E190" s="76"/>
      <c r="F190" s="76"/>
      <c r="G190" s="18">
        <f t="shared" si="4"/>
        <v>0</v>
      </c>
    </row>
    <row r="191" spans="1:7" ht="16.5">
      <c r="A191" s="88"/>
      <c r="B191" s="70"/>
      <c r="C191" s="70"/>
      <c r="D191" s="70"/>
      <c r="E191" s="76"/>
      <c r="F191" s="76"/>
      <c r="G191" s="18">
        <f t="shared" si="4"/>
        <v>0</v>
      </c>
    </row>
    <row r="192" spans="1:7" ht="16.5">
      <c r="A192" s="88"/>
      <c r="B192" s="70"/>
      <c r="C192" s="70"/>
      <c r="D192" s="70"/>
      <c r="E192" s="76"/>
      <c r="F192" s="76"/>
      <c r="G192" s="18">
        <f t="shared" si="4"/>
        <v>0</v>
      </c>
    </row>
    <row r="193" spans="1:7" ht="16.5">
      <c r="A193" s="88"/>
      <c r="B193" s="70"/>
      <c r="C193" s="70"/>
      <c r="D193" s="70"/>
      <c r="E193" s="76"/>
      <c r="F193" s="76"/>
      <c r="G193" s="18">
        <f t="shared" si="4"/>
        <v>0</v>
      </c>
    </row>
    <row r="194" spans="1:7" ht="16.5">
      <c r="A194" s="88"/>
      <c r="B194" s="70"/>
      <c r="C194" s="70"/>
      <c r="D194" s="70"/>
      <c r="E194" s="76"/>
      <c r="F194" s="76"/>
      <c r="G194" s="18">
        <f t="shared" si="4"/>
        <v>0</v>
      </c>
    </row>
    <row r="195" spans="1:7" ht="16.5">
      <c r="A195" s="88"/>
      <c r="B195" s="70"/>
      <c r="C195" s="70"/>
      <c r="D195" s="70"/>
      <c r="E195" s="76"/>
      <c r="F195" s="76"/>
      <c r="G195" s="18">
        <f t="shared" si="4"/>
        <v>0</v>
      </c>
    </row>
    <row r="196" spans="1:7" ht="16.5">
      <c r="A196" s="88"/>
      <c r="B196" s="70"/>
      <c r="C196" s="70"/>
      <c r="D196" s="70"/>
      <c r="E196" s="76"/>
      <c r="F196" s="76"/>
      <c r="G196" s="18">
        <f t="shared" si="4"/>
        <v>0</v>
      </c>
    </row>
    <row r="197" spans="1:7" ht="16.5">
      <c r="A197" s="88"/>
      <c r="B197" s="70"/>
      <c r="C197" s="70"/>
      <c r="D197" s="70"/>
      <c r="E197" s="76"/>
      <c r="F197" s="76"/>
      <c r="G197" s="18">
        <f t="shared" si="4"/>
        <v>0</v>
      </c>
    </row>
    <row r="198" spans="1:7" ht="16.5">
      <c r="A198" s="88"/>
      <c r="B198" s="70"/>
      <c r="C198" s="70"/>
      <c r="D198" s="70"/>
      <c r="E198" s="76"/>
      <c r="F198" s="76"/>
      <c r="G198" s="18">
        <f t="shared" si="4"/>
        <v>0</v>
      </c>
    </row>
    <row r="199" spans="1:7" ht="16.5">
      <c r="A199" s="88"/>
      <c r="B199" s="70"/>
      <c r="C199" s="70"/>
      <c r="D199" s="70"/>
      <c r="E199" s="76"/>
      <c r="F199" s="76"/>
      <c r="G199" s="18">
        <f t="shared" si="4"/>
        <v>0</v>
      </c>
    </row>
    <row r="200" spans="1:7" ht="16.5">
      <c r="A200" s="88"/>
      <c r="B200" s="70"/>
      <c r="C200" s="70"/>
      <c r="D200" s="70"/>
      <c r="E200" s="76"/>
      <c r="F200" s="76"/>
      <c r="G200" s="18">
        <f t="shared" si="4"/>
        <v>0</v>
      </c>
    </row>
    <row r="201" spans="1:7" ht="16.5">
      <c r="A201" s="88"/>
      <c r="B201" s="70"/>
      <c r="C201" s="70"/>
      <c r="D201" s="70"/>
      <c r="E201" s="76"/>
      <c r="F201" s="76"/>
      <c r="G201" s="18">
        <f t="shared" si="4"/>
        <v>0</v>
      </c>
    </row>
    <row r="202" spans="1:7" ht="16.5">
      <c r="A202" s="88"/>
      <c r="B202" s="70"/>
      <c r="C202" s="70"/>
      <c r="D202" s="70"/>
      <c r="E202" s="76"/>
      <c r="F202" s="76"/>
      <c r="G202" s="18">
        <f t="shared" si="4"/>
        <v>0</v>
      </c>
    </row>
    <row r="203" spans="1:7" ht="16.5">
      <c r="A203" s="88"/>
      <c r="B203" s="70"/>
      <c r="C203" s="70"/>
      <c r="D203" s="70"/>
      <c r="E203" s="76"/>
      <c r="F203" s="76"/>
      <c r="G203" s="18">
        <f t="shared" si="4"/>
        <v>0</v>
      </c>
    </row>
    <row r="204" spans="1:7" ht="16.5">
      <c r="A204" s="88"/>
      <c r="B204" s="70"/>
      <c r="C204" s="70"/>
      <c r="D204" s="70"/>
      <c r="E204" s="76"/>
      <c r="F204" s="76"/>
      <c r="G204" s="18">
        <f t="shared" si="4"/>
        <v>0</v>
      </c>
    </row>
    <row r="205" spans="1:7" ht="16.5">
      <c r="A205" s="88"/>
      <c r="B205" s="70"/>
      <c r="C205" s="70"/>
      <c r="D205" s="70"/>
      <c r="E205" s="76"/>
      <c r="F205" s="76"/>
      <c r="G205" s="18">
        <f t="shared" si="4"/>
        <v>0</v>
      </c>
    </row>
    <row r="206" spans="1:7" ht="16.5">
      <c r="A206" s="88"/>
      <c r="B206" s="70"/>
      <c r="C206" s="70"/>
      <c r="D206" s="70"/>
      <c r="E206" s="76"/>
      <c r="F206" s="76"/>
      <c r="G206" s="18">
        <f t="shared" si="4"/>
        <v>0</v>
      </c>
    </row>
    <row r="207" spans="1:7" ht="16.5">
      <c r="A207" s="88"/>
      <c r="B207" s="70"/>
      <c r="C207" s="70"/>
      <c r="D207" s="70"/>
      <c r="E207" s="76"/>
      <c r="F207" s="76"/>
      <c r="G207" s="18">
        <f t="shared" si="4"/>
        <v>0</v>
      </c>
    </row>
    <row r="208" spans="1:7" ht="16.5">
      <c r="A208" s="88"/>
      <c r="B208" s="70"/>
      <c r="C208" s="70"/>
      <c r="D208" s="70"/>
      <c r="E208" s="76"/>
      <c r="F208" s="76"/>
      <c r="G208" s="18">
        <f t="shared" si="4"/>
        <v>0</v>
      </c>
    </row>
    <row r="209" spans="1:7" ht="16.5">
      <c r="A209" s="88"/>
      <c r="B209" s="70"/>
      <c r="C209" s="70"/>
      <c r="D209" s="70"/>
      <c r="E209" s="76"/>
      <c r="F209" s="76"/>
      <c r="G209" s="18">
        <f t="shared" si="4"/>
        <v>0</v>
      </c>
    </row>
    <row r="210" spans="1:7" ht="16.5">
      <c r="A210" s="88"/>
      <c r="B210" s="70"/>
      <c r="C210" s="70"/>
      <c r="D210" s="70"/>
      <c r="E210" s="76"/>
      <c r="F210" s="76"/>
      <c r="G210" s="18">
        <f t="shared" si="4"/>
        <v>0</v>
      </c>
    </row>
    <row r="211" spans="1:7" ht="16.5">
      <c r="A211" s="88"/>
      <c r="B211" s="70"/>
      <c r="C211" s="70"/>
      <c r="D211" s="70"/>
      <c r="E211" s="76"/>
      <c r="F211" s="76"/>
      <c r="G211" s="18">
        <f t="shared" si="4"/>
        <v>0</v>
      </c>
    </row>
    <row r="212" spans="1:7" ht="16.5">
      <c r="A212" s="88"/>
      <c r="B212" s="70"/>
      <c r="C212" s="70"/>
      <c r="D212" s="70"/>
      <c r="E212" s="76"/>
      <c r="F212" s="76"/>
      <c r="G212" s="18">
        <f t="shared" si="4"/>
        <v>0</v>
      </c>
    </row>
    <row r="213" spans="1:7" ht="16.5">
      <c r="A213" s="88"/>
      <c r="B213" s="70"/>
      <c r="C213" s="70"/>
      <c r="D213" s="70"/>
      <c r="E213" s="76"/>
      <c r="F213" s="76"/>
      <c r="G213" s="18">
        <f t="shared" si="4"/>
        <v>0</v>
      </c>
    </row>
    <row r="214" spans="1:7" ht="16.5">
      <c r="A214" s="88"/>
      <c r="B214" s="70"/>
      <c r="C214" s="70"/>
      <c r="D214" s="70"/>
      <c r="E214" s="76"/>
      <c r="F214" s="76"/>
      <c r="G214" s="18">
        <f t="shared" si="4"/>
        <v>0</v>
      </c>
    </row>
    <row r="215" spans="1:7" ht="16.5">
      <c r="A215" s="88"/>
      <c r="B215" s="70"/>
      <c r="C215" s="70"/>
      <c r="D215" s="70"/>
      <c r="E215" s="76"/>
      <c r="F215" s="76"/>
      <c r="G215" s="18">
        <f t="shared" si="4"/>
        <v>0</v>
      </c>
    </row>
    <row r="216" spans="1:7" ht="16.5">
      <c r="A216" s="88"/>
      <c r="B216" s="70"/>
      <c r="C216" s="70"/>
      <c r="D216" s="70"/>
      <c r="E216" s="76"/>
      <c r="F216" s="76"/>
      <c r="G216" s="18">
        <f t="shared" si="4"/>
        <v>0</v>
      </c>
    </row>
    <row r="217" spans="1:7" ht="16.5">
      <c r="A217" s="88"/>
      <c r="B217" s="70"/>
      <c r="C217" s="70"/>
      <c r="D217" s="70"/>
      <c r="E217" s="76"/>
      <c r="F217" s="76"/>
      <c r="G217" s="18">
        <f t="shared" si="4"/>
        <v>0</v>
      </c>
    </row>
    <row r="218" spans="1:7" ht="16.5">
      <c r="A218" s="88"/>
      <c r="B218" s="70"/>
      <c r="C218" s="70"/>
      <c r="D218" s="70"/>
      <c r="E218" s="76"/>
      <c r="F218" s="76"/>
      <c r="G218" s="18">
        <f t="shared" si="4"/>
        <v>0</v>
      </c>
    </row>
    <row r="219" spans="1:7" ht="16.5">
      <c r="A219" s="88"/>
      <c r="B219" s="70"/>
      <c r="C219" s="70"/>
      <c r="D219" s="70"/>
      <c r="E219" s="76"/>
      <c r="F219" s="76"/>
      <c r="G219" s="18">
        <f t="shared" si="4"/>
        <v>0</v>
      </c>
    </row>
    <row r="220" spans="1:7" ht="16.5">
      <c r="A220" s="88"/>
      <c r="B220" s="70"/>
      <c r="C220" s="70"/>
      <c r="D220" s="70"/>
      <c r="E220" s="76"/>
      <c r="F220" s="76"/>
      <c r="G220" s="18">
        <f t="shared" si="4"/>
        <v>0</v>
      </c>
    </row>
    <row r="221" spans="1:7" ht="16.5">
      <c r="A221" s="88"/>
      <c r="B221" s="70"/>
      <c r="C221" s="70"/>
      <c r="D221" s="70"/>
      <c r="E221" s="76"/>
      <c r="F221" s="76"/>
      <c r="G221" s="18">
        <f t="shared" si="4"/>
        <v>0</v>
      </c>
    </row>
    <row r="222" spans="1:7" ht="16.5">
      <c r="A222" s="88"/>
      <c r="B222" s="70"/>
      <c r="C222" s="70"/>
      <c r="D222" s="70"/>
      <c r="E222" s="76"/>
      <c r="F222" s="76"/>
      <c r="G222" s="18">
        <f t="shared" si="4"/>
        <v>0</v>
      </c>
    </row>
    <row r="223" spans="1:7" ht="16.5">
      <c r="A223" s="88"/>
      <c r="B223" s="70"/>
      <c r="C223" s="70"/>
      <c r="D223" s="70"/>
      <c r="E223" s="76"/>
      <c r="F223" s="76"/>
      <c r="G223" s="18">
        <f t="shared" si="4"/>
        <v>0</v>
      </c>
    </row>
    <row r="224" spans="1:7" ht="16.5">
      <c r="A224" s="88"/>
      <c r="B224" s="70"/>
      <c r="C224" s="70"/>
      <c r="D224" s="70"/>
      <c r="E224" s="76"/>
      <c r="F224" s="76"/>
      <c r="G224" s="18"/>
    </row>
    <row r="225" spans="1:7" ht="16.5">
      <c r="A225" s="88"/>
      <c r="B225" s="70"/>
      <c r="C225" s="70"/>
      <c r="D225" s="70"/>
      <c r="E225" s="76"/>
      <c r="F225" s="76"/>
      <c r="G225" s="18"/>
    </row>
    <row r="226" spans="1:7" ht="16.5">
      <c r="A226" s="88"/>
      <c r="B226" s="70"/>
      <c r="C226" s="70"/>
      <c r="D226" s="70"/>
      <c r="E226" s="76"/>
      <c r="F226" s="76"/>
      <c r="G226" s="18">
        <f t="shared" si="4"/>
        <v>0</v>
      </c>
    </row>
    <row r="227" spans="1:7" ht="16.5">
      <c r="A227" s="88"/>
      <c r="B227" s="70"/>
      <c r="C227" s="70"/>
      <c r="D227" s="70"/>
      <c r="E227" s="76"/>
      <c r="F227" s="76"/>
      <c r="G227" s="18">
        <f t="shared" si="4"/>
        <v>0</v>
      </c>
    </row>
    <row r="228" spans="1:7" ht="16.5">
      <c r="A228" s="88"/>
      <c r="B228" s="70"/>
      <c r="C228" s="70"/>
      <c r="D228" s="70"/>
      <c r="E228" s="76"/>
      <c r="F228" s="76"/>
      <c r="G228" s="18">
        <f t="shared" si="4"/>
        <v>0</v>
      </c>
    </row>
    <row r="229" spans="1:7" ht="16.5">
      <c r="A229" s="88"/>
      <c r="B229" s="70"/>
      <c r="C229" s="70"/>
      <c r="D229" s="70"/>
      <c r="E229" s="76"/>
      <c r="F229" s="76"/>
      <c r="G229" s="18">
        <f t="shared" si="4"/>
        <v>0</v>
      </c>
    </row>
    <row r="230" spans="1:7" ht="16.5">
      <c r="A230" s="88"/>
      <c r="B230" s="70"/>
      <c r="C230" s="70"/>
      <c r="D230" s="70"/>
      <c r="E230" s="76"/>
      <c r="F230" s="76"/>
      <c r="G230" s="18">
        <f t="shared" si="4"/>
        <v>0</v>
      </c>
    </row>
    <row r="231" spans="1:7" ht="16.5">
      <c r="A231" s="88"/>
      <c r="B231" s="70"/>
      <c r="C231" s="70"/>
      <c r="D231" s="70"/>
      <c r="E231" s="76"/>
      <c r="F231" s="76"/>
      <c r="G231" s="18">
        <f t="shared" si="4"/>
        <v>0</v>
      </c>
    </row>
    <row r="232" spans="1:7" ht="16.5">
      <c r="A232" s="88"/>
      <c r="B232" s="70"/>
      <c r="C232" s="70"/>
      <c r="D232" s="70"/>
      <c r="E232" s="76"/>
      <c r="F232" s="76"/>
      <c r="G232" s="18">
        <f t="shared" si="4"/>
        <v>0</v>
      </c>
    </row>
    <row r="233" spans="1:7" ht="16.5">
      <c r="A233" s="88"/>
      <c r="B233" s="70"/>
      <c r="C233" s="70"/>
      <c r="D233" s="70"/>
      <c r="E233" s="76"/>
      <c r="F233" s="76"/>
      <c r="G233" s="18">
        <f aca="true" t="shared" si="5" ref="G233:G296">E233*F233</f>
        <v>0</v>
      </c>
    </row>
    <row r="234" spans="1:7" ht="16.5">
      <c r="A234" s="88"/>
      <c r="B234" s="70"/>
      <c r="C234" s="70"/>
      <c r="D234" s="70"/>
      <c r="E234" s="76"/>
      <c r="F234" s="76"/>
      <c r="G234" s="18">
        <f t="shared" si="5"/>
        <v>0</v>
      </c>
    </row>
    <row r="235" spans="1:7" ht="16.5">
      <c r="A235" s="88"/>
      <c r="B235" s="70"/>
      <c r="C235" s="70"/>
      <c r="D235" s="70"/>
      <c r="E235" s="76"/>
      <c r="F235" s="76"/>
      <c r="G235" s="18">
        <f t="shared" si="5"/>
        <v>0</v>
      </c>
    </row>
    <row r="236" spans="1:7" ht="16.5">
      <c r="A236" s="88"/>
      <c r="B236" s="70"/>
      <c r="C236" s="70"/>
      <c r="D236" s="70"/>
      <c r="E236" s="76"/>
      <c r="F236" s="76"/>
      <c r="G236" s="18">
        <f t="shared" si="5"/>
        <v>0</v>
      </c>
    </row>
    <row r="237" spans="1:7" ht="16.5">
      <c r="A237" s="88"/>
      <c r="B237" s="70"/>
      <c r="C237" s="70"/>
      <c r="D237" s="70"/>
      <c r="E237" s="76"/>
      <c r="F237" s="76"/>
      <c r="G237" s="18">
        <f t="shared" si="5"/>
        <v>0</v>
      </c>
    </row>
    <row r="238" spans="1:7" ht="16.5">
      <c r="A238" s="88"/>
      <c r="B238" s="70"/>
      <c r="C238" s="70"/>
      <c r="D238" s="70"/>
      <c r="E238" s="76"/>
      <c r="F238" s="76"/>
      <c r="G238" s="18">
        <f t="shared" si="5"/>
        <v>0</v>
      </c>
    </row>
    <row r="239" spans="1:7" ht="16.5">
      <c r="A239" s="88"/>
      <c r="B239" s="70"/>
      <c r="C239" s="70"/>
      <c r="D239" s="70"/>
      <c r="E239" s="76"/>
      <c r="F239" s="76"/>
      <c r="G239" s="18">
        <f t="shared" si="5"/>
        <v>0</v>
      </c>
    </row>
    <row r="240" spans="1:7" ht="16.5">
      <c r="A240" s="88"/>
      <c r="B240" s="70"/>
      <c r="C240" s="70"/>
      <c r="D240" s="70"/>
      <c r="E240" s="76"/>
      <c r="F240" s="76"/>
      <c r="G240" s="18">
        <f t="shared" si="5"/>
        <v>0</v>
      </c>
    </row>
    <row r="241" spans="1:7" ht="16.5">
      <c r="A241" s="88"/>
      <c r="B241" s="70"/>
      <c r="C241" s="70"/>
      <c r="D241" s="70"/>
      <c r="E241" s="76"/>
      <c r="F241" s="76"/>
      <c r="G241" s="18">
        <f t="shared" si="5"/>
        <v>0</v>
      </c>
    </row>
    <row r="242" spans="1:7" ht="16.5">
      <c r="A242" s="88"/>
      <c r="B242" s="70"/>
      <c r="C242" s="70"/>
      <c r="D242" s="70"/>
      <c r="E242" s="76"/>
      <c r="F242" s="76"/>
      <c r="G242" s="18">
        <f t="shared" si="5"/>
        <v>0</v>
      </c>
    </row>
    <row r="243" spans="1:7" ht="16.5">
      <c r="A243" s="88"/>
      <c r="B243" s="70"/>
      <c r="C243" s="70"/>
      <c r="D243" s="70"/>
      <c r="E243" s="76"/>
      <c r="F243" s="76"/>
      <c r="G243" s="18">
        <f t="shared" si="5"/>
        <v>0</v>
      </c>
    </row>
    <row r="244" spans="1:7" ht="16.5">
      <c r="A244" s="88"/>
      <c r="B244" s="70"/>
      <c r="C244" s="70"/>
      <c r="D244" s="70"/>
      <c r="E244" s="76"/>
      <c r="F244" s="76"/>
      <c r="G244" s="18">
        <f t="shared" si="5"/>
        <v>0</v>
      </c>
    </row>
    <row r="245" spans="1:7" ht="16.5">
      <c r="A245" s="88"/>
      <c r="B245" s="70"/>
      <c r="C245" s="70"/>
      <c r="D245" s="70"/>
      <c r="E245" s="76"/>
      <c r="F245" s="76"/>
      <c r="G245" s="18">
        <f t="shared" si="5"/>
        <v>0</v>
      </c>
    </row>
    <row r="246" spans="1:7" ht="16.5">
      <c r="A246" s="88"/>
      <c r="B246" s="70"/>
      <c r="C246" s="70"/>
      <c r="D246" s="70"/>
      <c r="E246" s="76"/>
      <c r="F246" s="76"/>
      <c r="G246" s="18">
        <f t="shared" si="5"/>
        <v>0</v>
      </c>
    </row>
    <row r="247" spans="1:7" ht="16.5">
      <c r="A247" s="88"/>
      <c r="B247" s="70"/>
      <c r="C247" s="70"/>
      <c r="D247" s="70"/>
      <c r="E247" s="76"/>
      <c r="F247" s="76"/>
      <c r="G247" s="18">
        <f t="shared" si="5"/>
        <v>0</v>
      </c>
    </row>
    <row r="248" spans="1:7" ht="16.5">
      <c r="A248" s="88"/>
      <c r="B248" s="70"/>
      <c r="C248" s="70"/>
      <c r="D248" s="70"/>
      <c r="E248" s="76"/>
      <c r="F248" s="76"/>
      <c r="G248" s="18">
        <f t="shared" si="5"/>
        <v>0</v>
      </c>
    </row>
    <row r="249" spans="1:7" ht="16.5">
      <c r="A249" s="88"/>
      <c r="B249" s="70"/>
      <c r="C249" s="70"/>
      <c r="D249" s="70"/>
      <c r="E249" s="76"/>
      <c r="F249" s="76"/>
      <c r="G249" s="18">
        <f t="shared" si="5"/>
        <v>0</v>
      </c>
    </row>
    <row r="250" spans="1:7" ht="16.5">
      <c r="A250" s="88"/>
      <c r="B250" s="70"/>
      <c r="C250" s="70"/>
      <c r="D250" s="70"/>
      <c r="E250" s="76"/>
      <c r="F250" s="76"/>
      <c r="G250" s="18">
        <f t="shared" si="5"/>
        <v>0</v>
      </c>
    </row>
    <row r="251" spans="1:7" ht="16.5">
      <c r="A251" s="88"/>
      <c r="B251" s="70"/>
      <c r="C251" s="70"/>
      <c r="D251" s="70"/>
      <c r="E251" s="76"/>
      <c r="F251" s="76"/>
      <c r="G251" s="18">
        <f t="shared" si="5"/>
        <v>0</v>
      </c>
    </row>
    <row r="252" spans="1:7" ht="16.5">
      <c r="A252" s="88"/>
      <c r="B252" s="70"/>
      <c r="C252" s="70"/>
      <c r="D252" s="70"/>
      <c r="E252" s="76"/>
      <c r="F252" s="76"/>
      <c r="G252" s="18">
        <f t="shared" si="5"/>
        <v>0</v>
      </c>
    </row>
    <row r="253" spans="1:7" ht="16.5">
      <c r="A253" s="88"/>
      <c r="B253" s="70"/>
      <c r="C253" s="70"/>
      <c r="D253" s="70"/>
      <c r="E253" s="76"/>
      <c r="F253" s="76"/>
      <c r="G253" s="18">
        <f t="shared" si="5"/>
        <v>0</v>
      </c>
    </row>
    <row r="254" spans="1:7" ht="16.5">
      <c r="A254" s="88"/>
      <c r="B254" s="70"/>
      <c r="C254" s="70"/>
      <c r="D254" s="70"/>
      <c r="E254" s="76"/>
      <c r="F254" s="76"/>
      <c r="G254" s="18">
        <f t="shared" si="5"/>
        <v>0</v>
      </c>
    </row>
    <row r="255" spans="1:7" ht="16.5">
      <c r="A255" s="88"/>
      <c r="B255" s="70"/>
      <c r="C255" s="70"/>
      <c r="D255" s="70"/>
      <c r="E255" s="76"/>
      <c r="F255" s="76"/>
      <c r="G255" s="18">
        <f t="shared" si="5"/>
        <v>0</v>
      </c>
    </row>
    <row r="256" spans="1:7" ht="16.5">
      <c r="A256" s="88"/>
      <c r="B256" s="70"/>
      <c r="C256" s="70"/>
      <c r="D256" s="70"/>
      <c r="E256" s="76"/>
      <c r="F256" s="76"/>
      <c r="G256" s="18">
        <f t="shared" si="5"/>
        <v>0</v>
      </c>
    </row>
    <row r="257" spans="1:7" ht="16.5">
      <c r="A257" s="88"/>
      <c r="B257" s="70"/>
      <c r="C257" s="70"/>
      <c r="D257" s="70"/>
      <c r="E257" s="76"/>
      <c r="F257" s="76"/>
      <c r="G257" s="18">
        <f t="shared" si="5"/>
        <v>0</v>
      </c>
    </row>
    <row r="258" spans="1:7" ht="16.5">
      <c r="A258" s="88"/>
      <c r="B258" s="70"/>
      <c r="C258" s="70"/>
      <c r="D258" s="70"/>
      <c r="E258" s="76"/>
      <c r="F258" s="76"/>
      <c r="G258" s="18">
        <f t="shared" si="5"/>
        <v>0</v>
      </c>
    </row>
    <row r="259" spans="1:7" ht="16.5">
      <c r="A259" s="88"/>
      <c r="B259" s="70"/>
      <c r="C259" s="70"/>
      <c r="D259" s="70"/>
      <c r="E259" s="76"/>
      <c r="F259" s="76"/>
      <c r="G259" s="18">
        <f t="shared" si="5"/>
        <v>0</v>
      </c>
    </row>
    <row r="260" spans="1:7" ht="16.5">
      <c r="A260" s="88"/>
      <c r="B260" s="70"/>
      <c r="C260" s="70"/>
      <c r="D260" s="70"/>
      <c r="E260" s="76"/>
      <c r="F260" s="76"/>
      <c r="G260" s="18">
        <f t="shared" si="5"/>
        <v>0</v>
      </c>
    </row>
    <row r="261" spans="1:7" ht="16.5">
      <c r="A261" s="88"/>
      <c r="B261" s="70"/>
      <c r="C261" s="70"/>
      <c r="D261" s="70"/>
      <c r="E261" s="76"/>
      <c r="F261" s="76"/>
      <c r="G261" s="18">
        <f t="shared" si="5"/>
        <v>0</v>
      </c>
    </row>
    <row r="262" spans="1:7" ht="16.5">
      <c r="A262" s="88"/>
      <c r="B262" s="70"/>
      <c r="C262" s="70"/>
      <c r="D262" s="70"/>
      <c r="E262" s="76"/>
      <c r="F262" s="76"/>
      <c r="G262" s="18">
        <f t="shared" si="5"/>
        <v>0</v>
      </c>
    </row>
    <row r="263" spans="1:7" ht="16.5">
      <c r="A263" s="88"/>
      <c r="B263" s="70"/>
      <c r="C263" s="70"/>
      <c r="D263" s="70"/>
      <c r="E263" s="76"/>
      <c r="F263" s="76"/>
      <c r="G263" s="18">
        <f t="shared" si="5"/>
        <v>0</v>
      </c>
    </row>
    <row r="264" spans="1:7" ht="16.5">
      <c r="A264" s="88"/>
      <c r="B264" s="70"/>
      <c r="C264" s="70"/>
      <c r="D264" s="70"/>
      <c r="E264" s="76"/>
      <c r="F264" s="76"/>
      <c r="G264" s="18">
        <f t="shared" si="5"/>
        <v>0</v>
      </c>
    </row>
    <row r="265" spans="1:7" ht="16.5">
      <c r="A265" s="88"/>
      <c r="B265" s="70"/>
      <c r="C265" s="70"/>
      <c r="D265" s="70"/>
      <c r="E265" s="76"/>
      <c r="F265" s="76"/>
      <c r="G265" s="18">
        <f t="shared" si="5"/>
        <v>0</v>
      </c>
    </row>
    <row r="266" spans="1:7" ht="16.5">
      <c r="A266" s="88"/>
      <c r="B266" s="70"/>
      <c r="C266" s="70"/>
      <c r="D266" s="70"/>
      <c r="E266" s="76"/>
      <c r="F266" s="76"/>
      <c r="G266" s="18">
        <f t="shared" si="5"/>
        <v>0</v>
      </c>
    </row>
    <row r="267" spans="1:7" ht="16.5">
      <c r="A267" s="88"/>
      <c r="B267" s="70"/>
      <c r="C267" s="70"/>
      <c r="D267" s="70"/>
      <c r="E267" s="76"/>
      <c r="F267" s="76"/>
      <c r="G267" s="18">
        <f t="shared" si="5"/>
        <v>0</v>
      </c>
    </row>
    <row r="268" spans="1:7" ht="16.5">
      <c r="A268" s="88"/>
      <c r="B268" s="70"/>
      <c r="C268" s="70"/>
      <c r="D268" s="70"/>
      <c r="E268" s="76"/>
      <c r="F268" s="76"/>
      <c r="G268" s="18">
        <f t="shared" si="5"/>
        <v>0</v>
      </c>
    </row>
    <row r="269" spans="1:7" ht="16.5">
      <c r="A269" s="88"/>
      <c r="B269" s="70"/>
      <c r="C269" s="70"/>
      <c r="D269" s="70"/>
      <c r="E269" s="76"/>
      <c r="F269" s="76"/>
      <c r="G269" s="18">
        <f t="shared" si="5"/>
        <v>0</v>
      </c>
    </row>
    <row r="270" spans="1:7" ht="16.5">
      <c r="A270" s="88"/>
      <c r="B270" s="70"/>
      <c r="C270" s="70"/>
      <c r="D270" s="70"/>
      <c r="E270" s="76"/>
      <c r="F270" s="76"/>
      <c r="G270" s="18">
        <f t="shared" si="5"/>
        <v>0</v>
      </c>
    </row>
    <row r="271" spans="1:7" ht="16.5">
      <c r="A271" s="88"/>
      <c r="B271" s="70"/>
      <c r="C271" s="70"/>
      <c r="D271" s="70"/>
      <c r="E271" s="76"/>
      <c r="F271" s="76"/>
      <c r="G271" s="18">
        <f t="shared" si="5"/>
        <v>0</v>
      </c>
    </row>
    <row r="272" spans="1:7" ht="16.5">
      <c r="A272" s="88"/>
      <c r="B272" s="70"/>
      <c r="C272" s="70"/>
      <c r="D272" s="70"/>
      <c r="E272" s="76"/>
      <c r="F272" s="76"/>
      <c r="G272" s="18">
        <f t="shared" si="5"/>
        <v>0</v>
      </c>
    </row>
    <row r="273" spans="1:7" ht="16.5">
      <c r="A273" s="88"/>
      <c r="B273" s="70"/>
      <c r="C273" s="70"/>
      <c r="D273" s="70"/>
      <c r="E273" s="76"/>
      <c r="F273" s="76"/>
      <c r="G273" s="18">
        <f t="shared" si="5"/>
        <v>0</v>
      </c>
    </row>
    <row r="274" spans="1:7" ht="16.5">
      <c r="A274" s="88"/>
      <c r="B274" s="70"/>
      <c r="C274" s="70"/>
      <c r="D274" s="70"/>
      <c r="E274" s="76"/>
      <c r="F274" s="76"/>
      <c r="G274" s="18">
        <f t="shared" si="5"/>
        <v>0</v>
      </c>
    </row>
    <row r="275" spans="1:7" ht="16.5">
      <c r="A275" s="88"/>
      <c r="B275" s="70"/>
      <c r="C275" s="70"/>
      <c r="D275" s="70"/>
      <c r="E275" s="76"/>
      <c r="F275" s="76"/>
      <c r="G275" s="18">
        <f t="shared" si="5"/>
        <v>0</v>
      </c>
    </row>
    <row r="276" spans="1:7" ht="16.5">
      <c r="A276" s="88"/>
      <c r="B276" s="70"/>
      <c r="C276" s="70"/>
      <c r="D276" s="70"/>
      <c r="E276" s="76"/>
      <c r="F276" s="76"/>
      <c r="G276" s="18">
        <f t="shared" si="5"/>
        <v>0</v>
      </c>
    </row>
    <row r="277" spans="1:7" ht="16.5">
      <c r="A277" s="88"/>
      <c r="B277" s="70"/>
      <c r="C277" s="70"/>
      <c r="D277" s="70"/>
      <c r="E277" s="76"/>
      <c r="F277" s="76"/>
      <c r="G277" s="18">
        <f t="shared" si="5"/>
        <v>0</v>
      </c>
    </row>
    <row r="278" spans="1:7" ht="16.5">
      <c r="A278" s="88"/>
      <c r="B278" s="70"/>
      <c r="C278" s="70"/>
      <c r="D278" s="70"/>
      <c r="E278" s="76"/>
      <c r="F278" s="76"/>
      <c r="G278" s="18">
        <f t="shared" si="5"/>
        <v>0</v>
      </c>
    </row>
    <row r="279" spans="1:7" ht="16.5">
      <c r="A279" s="88"/>
      <c r="B279" s="70"/>
      <c r="C279" s="70"/>
      <c r="D279" s="70"/>
      <c r="E279" s="76"/>
      <c r="F279" s="76"/>
      <c r="G279" s="18">
        <f t="shared" si="5"/>
        <v>0</v>
      </c>
    </row>
    <row r="280" spans="1:7" ht="16.5">
      <c r="A280" s="88"/>
      <c r="B280" s="70"/>
      <c r="C280" s="70"/>
      <c r="D280" s="70"/>
      <c r="E280" s="76"/>
      <c r="F280" s="76"/>
      <c r="G280" s="18">
        <f t="shared" si="5"/>
        <v>0</v>
      </c>
    </row>
    <row r="281" spans="1:7" ht="16.5">
      <c r="A281" s="88"/>
      <c r="B281" s="70"/>
      <c r="C281" s="70"/>
      <c r="D281" s="70"/>
      <c r="E281" s="76"/>
      <c r="F281" s="76"/>
      <c r="G281" s="18">
        <f t="shared" si="5"/>
        <v>0</v>
      </c>
    </row>
    <row r="282" spans="1:7" ht="16.5">
      <c r="A282" s="88"/>
      <c r="B282" s="70"/>
      <c r="C282" s="70"/>
      <c r="D282" s="70"/>
      <c r="E282" s="76"/>
      <c r="F282" s="76"/>
      <c r="G282" s="18">
        <f t="shared" si="5"/>
        <v>0</v>
      </c>
    </row>
    <row r="283" spans="1:7" ht="16.5">
      <c r="A283" s="88"/>
      <c r="B283" s="70"/>
      <c r="C283" s="70"/>
      <c r="D283" s="70"/>
      <c r="E283" s="76"/>
      <c r="F283" s="76"/>
      <c r="G283" s="18">
        <f t="shared" si="5"/>
        <v>0</v>
      </c>
    </row>
    <row r="284" spans="1:7" ht="16.5">
      <c r="A284" s="88"/>
      <c r="B284" s="70"/>
      <c r="C284" s="70"/>
      <c r="D284" s="70"/>
      <c r="E284" s="76"/>
      <c r="F284" s="76"/>
      <c r="G284" s="18">
        <f t="shared" si="5"/>
        <v>0</v>
      </c>
    </row>
    <row r="285" spans="1:7" ht="16.5">
      <c r="A285" s="88"/>
      <c r="B285" s="70"/>
      <c r="C285" s="70"/>
      <c r="D285" s="70"/>
      <c r="E285" s="76"/>
      <c r="F285" s="76"/>
      <c r="G285" s="18">
        <f t="shared" si="5"/>
        <v>0</v>
      </c>
    </row>
    <row r="286" spans="1:7" ht="16.5">
      <c r="A286" s="88"/>
      <c r="B286" s="70"/>
      <c r="C286" s="70"/>
      <c r="D286" s="70"/>
      <c r="E286" s="76"/>
      <c r="F286" s="76"/>
      <c r="G286" s="18">
        <f t="shared" si="5"/>
        <v>0</v>
      </c>
    </row>
    <row r="287" spans="1:7" ht="16.5">
      <c r="A287" s="88"/>
      <c r="B287" s="70"/>
      <c r="C287" s="70"/>
      <c r="D287" s="70"/>
      <c r="E287" s="76"/>
      <c r="F287" s="76"/>
      <c r="G287" s="18">
        <f t="shared" si="5"/>
        <v>0</v>
      </c>
    </row>
    <row r="288" spans="1:7" ht="16.5">
      <c r="A288" s="88"/>
      <c r="B288" s="70"/>
      <c r="C288" s="70"/>
      <c r="D288" s="70"/>
      <c r="E288" s="76"/>
      <c r="F288" s="76"/>
      <c r="G288" s="18">
        <f t="shared" si="5"/>
        <v>0</v>
      </c>
    </row>
    <row r="289" spans="1:7" ht="16.5">
      <c r="A289" s="88"/>
      <c r="B289" s="70"/>
      <c r="C289" s="70"/>
      <c r="D289" s="70"/>
      <c r="E289" s="76"/>
      <c r="F289" s="76"/>
      <c r="G289" s="18">
        <f t="shared" si="5"/>
        <v>0</v>
      </c>
    </row>
    <row r="290" spans="1:7" ht="16.5">
      <c r="A290" s="88"/>
      <c r="B290" s="70"/>
      <c r="C290" s="70"/>
      <c r="D290" s="70"/>
      <c r="E290" s="76"/>
      <c r="F290" s="76"/>
      <c r="G290" s="18">
        <f t="shared" si="5"/>
        <v>0</v>
      </c>
    </row>
    <row r="291" spans="1:7" ht="16.5">
      <c r="A291" s="88"/>
      <c r="B291" s="70"/>
      <c r="C291" s="70"/>
      <c r="D291" s="70"/>
      <c r="E291" s="76"/>
      <c r="F291" s="76"/>
      <c r="G291" s="18">
        <f t="shared" si="5"/>
        <v>0</v>
      </c>
    </row>
    <row r="292" spans="1:7" ht="16.5">
      <c r="A292" s="88"/>
      <c r="B292" s="70"/>
      <c r="C292" s="70"/>
      <c r="D292" s="70"/>
      <c r="E292" s="76"/>
      <c r="F292" s="76"/>
      <c r="G292" s="18">
        <f t="shared" si="5"/>
        <v>0</v>
      </c>
    </row>
    <row r="293" spans="1:7" ht="16.5">
      <c r="A293" s="88"/>
      <c r="B293" s="70"/>
      <c r="C293" s="70"/>
      <c r="D293" s="70"/>
      <c r="E293" s="76"/>
      <c r="F293" s="76"/>
      <c r="G293" s="18">
        <f t="shared" si="5"/>
        <v>0</v>
      </c>
    </row>
    <row r="294" spans="1:7" ht="16.5">
      <c r="A294" s="88"/>
      <c r="B294" s="70"/>
      <c r="C294" s="70"/>
      <c r="D294" s="70"/>
      <c r="E294" s="76"/>
      <c r="F294" s="76"/>
      <c r="G294" s="18">
        <f t="shared" si="5"/>
        <v>0</v>
      </c>
    </row>
    <row r="295" spans="1:7" ht="16.5">
      <c r="A295" s="88"/>
      <c r="B295" s="70"/>
      <c r="C295" s="70"/>
      <c r="D295" s="70"/>
      <c r="E295" s="76"/>
      <c r="F295" s="76"/>
      <c r="G295" s="18">
        <f t="shared" si="5"/>
        <v>0</v>
      </c>
    </row>
    <row r="296" spans="1:7" ht="16.5">
      <c r="A296" s="88"/>
      <c r="B296" s="70"/>
      <c r="C296" s="70"/>
      <c r="D296" s="70"/>
      <c r="E296" s="76"/>
      <c r="F296" s="76"/>
      <c r="G296" s="18">
        <f t="shared" si="5"/>
        <v>0</v>
      </c>
    </row>
    <row r="297" spans="1:7" ht="16.5">
      <c r="A297" s="88"/>
      <c r="B297" s="70"/>
      <c r="C297" s="70"/>
      <c r="D297" s="70"/>
      <c r="E297" s="76"/>
      <c r="F297" s="76"/>
      <c r="G297" s="18">
        <f aca="true" t="shared" si="6" ref="G297:G352">E297*F297</f>
        <v>0</v>
      </c>
    </row>
    <row r="298" spans="1:7" ht="16.5">
      <c r="A298" s="88"/>
      <c r="B298" s="70"/>
      <c r="C298" s="70"/>
      <c r="D298" s="70"/>
      <c r="E298" s="76"/>
      <c r="F298" s="76"/>
      <c r="G298" s="18">
        <f t="shared" si="6"/>
        <v>0</v>
      </c>
    </row>
    <row r="299" spans="1:7" ht="16.5">
      <c r="A299" s="88"/>
      <c r="B299" s="70"/>
      <c r="C299" s="70"/>
      <c r="D299" s="70"/>
      <c r="E299" s="76"/>
      <c r="F299" s="76"/>
      <c r="G299" s="18">
        <f t="shared" si="6"/>
        <v>0</v>
      </c>
    </row>
    <row r="300" spans="1:7" ht="16.5">
      <c r="A300" s="88"/>
      <c r="B300" s="70"/>
      <c r="C300" s="70"/>
      <c r="D300" s="70"/>
      <c r="E300" s="76"/>
      <c r="F300" s="76"/>
      <c r="G300" s="18">
        <f t="shared" si="6"/>
        <v>0</v>
      </c>
    </row>
    <row r="301" spans="1:7" ht="16.5">
      <c r="A301" s="88"/>
      <c r="B301" s="70"/>
      <c r="C301" s="70"/>
      <c r="D301" s="70"/>
      <c r="E301" s="76"/>
      <c r="F301" s="76"/>
      <c r="G301" s="18">
        <f t="shared" si="6"/>
        <v>0</v>
      </c>
    </row>
    <row r="302" spans="1:7" ht="16.5">
      <c r="A302" s="88"/>
      <c r="B302" s="70"/>
      <c r="C302" s="70"/>
      <c r="D302" s="70"/>
      <c r="E302" s="76"/>
      <c r="F302" s="76"/>
      <c r="G302" s="18">
        <f t="shared" si="6"/>
        <v>0</v>
      </c>
    </row>
    <row r="303" spans="1:7" ht="16.5">
      <c r="A303" s="88"/>
      <c r="B303" s="70"/>
      <c r="C303" s="70"/>
      <c r="D303" s="70"/>
      <c r="E303" s="76"/>
      <c r="F303" s="76"/>
      <c r="G303" s="18">
        <f t="shared" si="6"/>
        <v>0</v>
      </c>
    </row>
    <row r="304" spans="1:7" ht="16.5">
      <c r="A304" s="88"/>
      <c r="B304" s="70"/>
      <c r="C304" s="70"/>
      <c r="D304" s="70"/>
      <c r="E304" s="76"/>
      <c r="F304" s="76"/>
      <c r="G304" s="18">
        <f t="shared" si="6"/>
        <v>0</v>
      </c>
    </row>
    <row r="305" spans="1:7" ht="16.5">
      <c r="A305" s="88"/>
      <c r="B305" s="70"/>
      <c r="C305" s="70"/>
      <c r="D305" s="70"/>
      <c r="E305" s="76"/>
      <c r="F305" s="76"/>
      <c r="G305" s="18">
        <f t="shared" si="6"/>
        <v>0</v>
      </c>
    </row>
    <row r="306" spans="1:7" ht="16.5">
      <c r="A306" s="88"/>
      <c r="B306" s="70"/>
      <c r="C306" s="70"/>
      <c r="D306" s="70"/>
      <c r="E306" s="76"/>
      <c r="F306" s="76"/>
      <c r="G306" s="18">
        <f t="shared" si="6"/>
        <v>0</v>
      </c>
    </row>
    <row r="307" spans="1:7" ht="16.5">
      <c r="A307" s="88"/>
      <c r="B307" s="70"/>
      <c r="C307" s="70"/>
      <c r="D307" s="70"/>
      <c r="E307" s="76"/>
      <c r="F307" s="76"/>
      <c r="G307" s="18">
        <f t="shared" si="6"/>
        <v>0</v>
      </c>
    </row>
    <row r="308" spans="1:7" ht="16.5">
      <c r="A308" s="88"/>
      <c r="B308" s="70"/>
      <c r="C308" s="70"/>
      <c r="D308" s="70"/>
      <c r="E308" s="76"/>
      <c r="F308" s="76"/>
      <c r="G308" s="18">
        <f t="shared" si="6"/>
        <v>0</v>
      </c>
    </row>
    <row r="309" spans="1:7" ht="16.5">
      <c r="A309" s="88"/>
      <c r="B309" s="70"/>
      <c r="C309" s="70"/>
      <c r="D309" s="70"/>
      <c r="E309" s="76"/>
      <c r="F309" s="76"/>
      <c r="G309" s="18">
        <f t="shared" si="6"/>
        <v>0</v>
      </c>
    </row>
    <row r="310" spans="1:7" ht="16.5">
      <c r="A310" s="88"/>
      <c r="B310" s="70"/>
      <c r="C310" s="70"/>
      <c r="D310" s="70"/>
      <c r="E310" s="76"/>
      <c r="F310" s="76"/>
      <c r="G310" s="18">
        <f t="shared" si="6"/>
        <v>0</v>
      </c>
    </row>
    <row r="311" spans="1:7" ht="16.5">
      <c r="A311" s="88"/>
      <c r="B311" s="70"/>
      <c r="C311" s="70"/>
      <c r="D311" s="70"/>
      <c r="E311" s="76"/>
      <c r="F311" s="76"/>
      <c r="G311" s="18">
        <f t="shared" si="6"/>
        <v>0</v>
      </c>
    </row>
    <row r="312" spans="1:7" ht="16.5">
      <c r="A312" s="88"/>
      <c r="B312" s="70"/>
      <c r="C312" s="70"/>
      <c r="D312" s="70"/>
      <c r="E312" s="76"/>
      <c r="F312" s="76"/>
      <c r="G312" s="18">
        <f t="shared" si="6"/>
        <v>0</v>
      </c>
    </row>
    <row r="313" spans="1:7" ht="16.5">
      <c r="A313" s="88"/>
      <c r="B313" s="70"/>
      <c r="C313" s="70"/>
      <c r="D313" s="70"/>
      <c r="E313" s="76"/>
      <c r="F313" s="76"/>
      <c r="G313" s="18">
        <f t="shared" si="6"/>
        <v>0</v>
      </c>
    </row>
    <row r="314" spans="1:7" ht="16.5">
      <c r="A314" s="88"/>
      <c r="B314" s="70"/>
      <c r="C314" s="70"/>
      <c r="D314" s="70"/>
      <c r="E314" s="76"/>
      <c r="F314" s="76"/>
      <c r="G314" s="18">
        <f t="shared" si="6"/>
        <v>0</v>
      </c>
    </row>
    <row r="315" spans="1:7" ht="16.5">
      <c r="A315" s="88"/>
      <c r="B315" s="70"/>
      <c r="C315" s="70"/>
      <c r="D315" s="70"/>
      <c r="E315" s="76"/>
      <c r="F315" s="76"/>
      <c r="G315" s="18">
        <f t="shared" si="6"/>
        <v>0</v>
      </c>
    </row>
    <row r="316" spans="1:7" ht="16.5">
      <c r="A316" s="88"/>
      <c r="B316" s="70"/>
      <c r="C316" s="70"/>
      <c r="D316" s="70"/>
      <c r="E316" s="76"/>
      <c r="F316" s="76"/>
      <c r="G316" s="18">
        <f t="shared" si="6"/>
        <v>0</v>
      </c>
    </row>
    <row r="317" spans="1:7" ht="16.5">
      <c r="A317" s="88"/>
      <c r="B317" s="70"/>
      <c r="C317" s="70"/>
      <c r="D317" s="70"/>
      <c r="E317" s="76"/>
      <c r="F317" s="76"/>
      <c r="G317" s="18">
        <f t="shared" si="6"/>
        <v>0</v>
      </c>
    </row>
    <row r="318" spans="1:7" ht="16.5">
      <c r="A318" s="88"/>
      <c r="B318" s="70"/>
      <c r="C318" s="70"/>
      <c r="D318" s="70"/>
      <c r="E318" s="76"/>
      <c r="F318" s="76"/>
      <c r="G318" s="18">
        <f t="shared" si="6"/>
        <v>0</v>
      </c>
    </row>
    <row r="319" spans="1:7" ht="16.5">
      <c r="A319" s="88"/>
      <c r="B319" s="70"/>
      <c r="C319" s="70"/>
      <c r="D319" s="70"/>
      <c r="E319" s="76"/>
      <c r="F319" s="76"/>
      <c r="G319" s="18">
        <f t="shared" si="6"/>
        <v>0</v>
      </c>
    </row>
    <row r="320" spans="1:7" ht="16.5">
      <c r="A320" s="88"/>
      <c r="B320" s="70"/>
      <c r="C320" s="70"/>
      <c r="D320" s="70"/>
      <c r="E320" s="76"/>
      <c r="F320" s="76"/>
      <c r="G320" s="18">
        <f t="shared" si="6"/>
        <v>0</v>
      </c>
    </row>
    <row r="321" spans="1:7" ht="16.5">
      <c r="A321" s="88"/>
      <c r="B321" s="70"/>
      <c r="C321" s="70"/>
      <c r="D321" s="70"/>
      <c r="E321" s="76"/>
      <c r="F321" s="76"/>
      <c r="G321" s="18">
        <f t="shared" si="6"/>
        <v>0</v>
      </c>
    </row>
    <row r="322" spans="1:7" ht="16.5">
      <c r="A322" s="88"/>
      <c r="B322" s="70"/>
      <c r="C322" s="70"/>
      <c r="D322" s="70"/>
      <c r="E322" s="76"/>
      <c r="F322" s="76"/>
      <c r="G322" s="18">
        <f t="shared" si="6"/>
        <v>0</v>
      </c>
    </row>
    <row r="323" spans="1:7" ht="16.5">
      <c r="A323" s="88"/>
      <c r="B323" s="70"/>
      <c r="C323" s="70"/>
      <c r="D323" s="70"/>
      <c r="E323" s="76"/>
      <c r="F323" s="76"/>
      <c r="G323" s="18">
        <f t="shared" si="6"/>
        <v>0</v>
      </c>
    </row>
    <row r="324" spans="1:7" ht="16.5">
      <c r="A324" s="88"/>
      <c r="B324" s="70"/>
      <c r="C324" s="70"/>
      <c r="D324" s="70"/>
      <c r="E324" s="76"/>
      <c r="F324" s="76"/>
      <c r="G324" s="18">
        <f t="shared" si="6"/>
        <v>0</v>
      </c>
    </row>
    <row r="325" spans="1:7" ht="16.5">
      <c r="A325" s="88"/>
      <c r="B325" s="70"/>
      <c r="C325" s="70"/>
      <c r="D325" s="70"/>
      <c r="E325" s="76"/>
      <c r="F325" s="76"/>
      <c r="G325" s="18">
        <f t="shared" si="6"/>
        <v>0</v>
      </c>
    </row>
    <row r="326" spans="1:7" ht="16.5">
      <c r="A326" s="88"/>
      <c r="B326" s="70"/>
      <c r="C326" s="70"/>
      <c r="D326" s="70"/>
      <c r="E326" s="76"/>
      <c r="F326" s="76"/>
      <c r="G326" s="18">
        <f t="shared" si="6"/>
        <v>0</v>
      </c>
    </row>
    <row r="327" spans="1:7" ht="16.5">
      <c r="A327" s="88"/>
      <c r="B327" s="70"/>
      <c r="C327" s="70"/>
      <c r="D327" s="70"/>
      <c r="E327" s="76"/>
      <c r="F327" s="76"/>
      <c r="G327" s="18">
        <f t="shared" si="6"/>
        <v>0</v>
      </c>
    </row>
    <row r="328" spans="1:7" ht="16.5">
      <c r="A328" s="88"/>
      <c r="B328" s="70"/>
      <c r="C328" s="70"/>
      <c r="D328" s="70"/>
      <c r="E328" s="76"/>
      <c r="F328" s="76"/>
      <c r="G328" s="18">
        <f t="shared" si="6"/>
        <v>0</v>
      </c>
    </row>
    <row r="329" spans="1:7" ht="16.5">
      <c r="A329" s="88"/>
      <c r="B329" s="70"/>
      <c r="C329" s="70"/>
      <c r="D329" s="70"/>
      <c r="E329" s="76"/>
      <c r="F329" s="76"/>
      <c r="G329" s="18">
        <f t="shared" si="6"/>
        <v>0</v>
      </c>
    </row>
    <row r="330" spans="1:7" ht="16.5">
      <c r="A330" s="88"/>
      <c r="B330" s="70"/>
      <c r="C330" s="70"/>
      <c r="D330" s="70"/>
      <c r="E330" s="76"/>
      <c r="F330" s="76"/>
      <c r="G330" s="18">
        <f t="shared" si="6"/>
        <v>0</v>
      </c>
    </row>
    <row r="331" spans="1:7" ht="16.5">
      <c r="A331" s="88"/>
      <c r="B331" s="70"/>
      <c r="C331" s="70"/>
      <c r="D331" s="70"/>
      <c r="E331" s="76"/>
      <c r="F331" s="76"/>
      <c r="G331" s="18">
        <f t="shared" si="6"/>
        <v>0</v>
      </c>
    </row>
    <row r="332" spans="1:7" ht="16.5">
      <c r="A332" s="88"/>
      <c r="B332" s="70"/>
      <c r="C332" s="70"/>
      <c r="D332" s="70"/>
      <c r="E332" s="76"/>
      <c r="F332" s="76"/>
      <c r="G332" s="18">
        <f t="shared" si="6"/>
        <v>0</v>
      </c>
    </row>
    <row r="333" spans="1:7" ht="16.5">
      <c r="A333" s="88"/>
      <c r="B333" s="70"/>
      <c r="C333" s="70"/>
      <c r="D333" s="70"/>
      <c r="E333" s="76"/>
      <c r="F333" s="76"/>
      <c r="G333" s="18">
        <f t="shared" si="6"/>
        <v>0</v>
      </c>
    </row>
    <row r="334" spans="1:7" ht="16.5">
      <c r="A334" s="88"/>
      <c r="B334" s="70"/>
      <c r="C334" s="70"/>
      <c r="D334" s="70"/>
      <c r="E334" s="76"/>
      <c r="F334" s="76"/>
      <c r="G334" s="18">
        <f t="shared" si="6"/>
        <v>0</v>
      </c>
    </row>
    <row r="335" spans="1:7" ht="16.5">
      <c r="A335" s="88"/>
      <c r="B335" s="70"/>
      <c r="C335" s="70"/>
      <c r="D335" s="70"/>
      <c r="E335" s="76"/>
      <c r="F335" s="76"/>
      <c r="G335" s="18">
        <f t="shared" si="6"/>
        <v>0</v>
      </c>
    </row>
    <row r="336" spans="1:7" ht="16.5">
      <c r="A336" s="88"/>
      <c r="B336" s="70"/>
      <c r="C336" s="70"/>
      <c r="D336" s="70"/>
      <c r="E336" s="76"/>
      <c r="F336" s="76"/>
      <c r="G336" s="18">
        <f t="shared" si="6"/>
        <v>0</v>
      </c>
    </row>
    <row r="337" spans="1:7" ht="16.5">
      <c r="A337" s="88"/>
      <c r="B337" s="70"/>
      <c r="C337" s="70"/>
      <c r="D337" s="70"/>
      <c r="E337" s="76"/>
      <c r="F337" s="76"/>
      <c r="G337" s="18">
        <f t="shared" si="6"/>
        <v>0</v>
      </c>
    </row>
    <row r="338" spans="1:7" ht="16.5">
      <c r="A338" s="88"/>
      <c r="B338" s="70"/>
      <c r="C338" s="70"/>
      <c r="D338" s="70"/>
      <c r="E338" s="76"/>
      <c r="F338" s="76"/>
      <c r="G338" s="18">
        <f t="shared" si="6"/>
        <v>0</v>
      </c>
    </row>
    <row r="339" spans="1:7" ht="16.5">
      <c r="A339" s="88"/>
      <c r="B339" s="70"/>
      <c r="C339" s="70"/>
      <c r="D339" s="70"/>
      <c r="E339" s="76"/>
      <c r="F339" s="76"/>
      <c r="G339" s="18">
        <f t="shared" si="6"/>
        <v>0</v>
      </c>
    </row>
    <row r="340" spans="1:7" ht="16.5">
      <c r="A340" s="88"/>
      <c r="B340" s="70"/>
      <c r="C340" s="70"/>
      <c r="D340" s="70"/>
      <c r="E340" s="76"/>
      <c r="F340" s="76"/>
      <c r="G340" s="18">
        <f t="shared" si="6"/>
        <v>0</v>
      </c>
    </row>
    <row r="341" spans="1:7" ht="16.5">
      <c r="A341" s="88"/>
      <c r="B341" s="70"/>
      <c r="C341" s="70"/>
      <c r="D341" s="70"/>
      <c r="E341" s="76"/>
      <c r="F341" s="76"/>
      <c r="G341" s="18">
        <f t="shared" si="6"/>
        <v>0</v>
      </c>
    </row>
    <row r="342" spans="1:7" ht="16.5">
      <c r="A342" s="88"/>
      <c r="B342" s="70"/>
      <c r="C342" s="70"/>
      <c r="D342" s="70"/>
      <c r="E342" s="76"/>
      <c r="F342" s="76"/>
      <c r="G342" s="18">
        <f t="shared" si="6"/>
        <v>0</v>
      </c>
    </row>
    <row r="343" spans="1:7" ht="16.5">
      <c r="A343" s="88"/>
      <c r="B343" s="70"/>
      <c r="C343" s="70"/>
      <c r="D343" s="70"/>
      <c r="E343" s="76"/>
      <c r="F343" s="76"/>
      <c r="G343" s="18">
        <f t="shared" si="6"/>
        <v>0</v>
      </c>
    </row>
    <row r="344" spans="1:7" ht="16.5">
      <c r="A344" s="88"/>
      <c r="B344" s="70"/>
      <c r="C344" s="70"/>
      <c r="D344" s="70"/>
      <c r="E344" s="76"/>
      <c r="F344" s="76"/>
      <c r="G344" s="18">
        <f t="shared" si="6"/>
        <v>0</v>
      </c>
    </row>
    <row r="345" spans="1:7" ht="16.5">
      <c r="A345" s="88"/>
      <c r="B345" s="70"/>
      <c r="C345" s="70"/>
      <c r="D345" s="76"/>
      <c r="E345" s="76"/>
      <c r="F345" s="76"/>
      <c r="G345" s="18">
        <f t="shared" si="6"/>
        <v>0</v>
      </c>
    </row>
    <row r="346" spans="1:7" ht="16.5">
      <c r="A346" s="88"/>
      <c r="B346" s="70"/>
      <c r="C346" s="70"/>
      <c r="D346" s="70"/>
      <c r="E346" s="76"/>
      <c r="F346" s="76"/>
      <c r="G346" s="18">
        <f t="shared" si="6"/>
        <v>0</v>
      </c>
    </row>
    <row r="347" spans="1:7" ht="16.5">
      <c r="A347" s="88"/>
      <c r="B347" s="70"/>
      <c r="C347" s="70"/>
      <c r="D347" s="70"/>
      <c r="E347" s="76"/>
      <c r="F347" s="76"/>
      <c r="G347" s="18">
        <f t="shared" si="6"/>
        <v>0</v>
      </c>
    </row>
    <row r="348" spans="1:7" ht="16.5">
      <c r="A348" s="88"/>
      <c r="B348" s="70"/>
      <c r="C348" s="70"/>
      <c r="D348" s="70"/>
      <c r="E348" s="76"/>
      <c r="F348" s="76"/>
      <c r="G348" s="18">
        <f t="shared" si="6"/>
        <v>0</v>
      </c>
    </row>
    <row r="349" spans="1:7" ht="16.5">
      <c r="A349" s="88"/>
      <c r="B349" s="70"/>
      <c r="C349" s="70"/>
      <c r="D349" s="70"/>
      <c r="E349" s="76"/>
      <c r="F349" s="76"/>
      <c r="G349" s="18">
        <f t="shared" si="6"/>
        <v>0</v>
      </c>
    </row>
    <row r="350" spans="1:7" ht="16.5">
      <c r="A350" s="88"/>
      <c r="B350" s="70"/>
      <c r="C350" s="70"/>
      <c r="D350" s="70"/>
      <c r="E350" s="76"/>
      <c r="F350" s="76"/>
      <c r="G350" s="18">
        <f t="shared" si="6"/>
        <v>0</v>
      </c>
    </row>
    <row r="351" spans="1:7" ht="16.5">
      <c r="A351" s="88"/>
      <c r="B351" s="70"/>
      <c r="C351" s="70"/>
      <c r="D351" s="70"/>
      <c r="E351" s="76"/>
      <c r="F351" s="76"/>
      <c r="G351" s="18">
        <f t="shared" si="6"/>
        <v>0</v>
      </c>
    </row>
    <row r="352" spans="1:7" ht="16.5">
      <c r="A352" s="88"/>
      <c r="B352" s="24"/>
      <c r="C352" s="24"/>
      <c r="D352" s="24"/>
      <c r="E352" s="76"/>
      <c r="F352" s="76"/>
      <c r="G352" s="18">
        <f t="shared" si="6"/>
        <v>0</v>
      </c>
    </row>
    <row r="353" spans="1:7" ht="16.5">
      <c r="A353" s="88"/>
      <c r="B353" s="115" t="s">
        <v>103</v>
      </c>
      <c r="C353" s="115"/>
      <c r="D353" s="116"/>
      <c r="E353" s="18">
        <f>SUM(E102:E352)</f>
        <v>0</v>
      </c>
      <c r="F353" s="18">
        <f>SUM(F102:F352)</f>
        <v>0</v>
      </c>
      <c r="G353" s="18">
        <f>SUM(G102:G352)</f>
        <v>0</v>
      </c>
    </row>
    <row r="354" spans="2:7" s="43" customFormat="1" ht="16.5">
      <c r="B354" s="80"/>
      <c r="C354" s="80"/>
      <c r="D354" s="109"/>
      <c r="E354" s="110"/>
      <c r="F354" s="110"/>
      <c r="G354" s="110"/>
    </row>
    <row r="355" spans="2:7" s="43" customFormat="1" ht="16.5">
      <c r="B355" s="80"/>
      <c r="C355" s="80"/>
      <c r="D355" s="109"/>
      <c r="E355" s="110"/>
      <c r="F355" s="110"/>
      <c r="G355" s="110"/>
    </row>
    <row r="356" spans="2:7" ht="19.5">
      <c r="B356" s="470" t="s">
        <v>209</v>
      </c>
      <c r="C356" s="461"/>
      <c r="D356" s="461"/>
      <c r="E356" s="461"/>
      <c r="F356" s="461"/>
      <c r="G356" s="461"/>
    </row>
    <row r="357" spans="1:7" ht="33">
      <c r="A357" s="96" t="s">
        <v>226</v>
      </c>
      <c r="B357" s="96" t="s">
        <v>140</v>
      </c>
      <c r="C357" s="96" t="s">
        <v>128</v>
      </c>
      <c r="D357" s="96" t="s">
        <v>135</v>
      </c>
      <c r="E357" s="96" t="s">
        <v>120</v>
      </c>
      <c r="F357" s="96" t="s">
        <v>136</v>
      </c>
      <c r="G357" s="96" t="s">
        <v>122</v>
      </c>
    </row>
    <row r="358" spans="1:7" ht="16.5">
      <c r="A358" s="88"/>
      <c r="B358" s="70"/>
      <c r="C358" s="70"/>
      <c r="D358" s="70"/>
      <c r="E358" s="76"/>
      <c r="F358" s="76"/>
      <c r="G358" s="18">
        <f>E358*F358</f>
        <v>0</v>
      </c>
    </row>
    <row r="359" spans="1:7" ht="16.5">
      <c r="A359" s="88"/>
      <c r="B359" s="70"/>
      <c r="C359" s="70"/>
      <c r="D359" s="70"/>
      <c r="E359" s="76"/>
      <c r="F359" s="76"/>
      <c r="G359" s="18">
        <f aca="true" t="shared" si="7" ref="G359:G376">E359*F359</f>
        <v>0</v>
      </c>
    </row>
    <row r="360" spans="1:7" ht="16.5">
      <c r="A360" s="88"/>
      <c r="B360" s="191">
        <v>3255104</v>
      </c>
      <c r="C360" s="192" t="s">
        <v>277</v>
      </c>
      <c r="D360" s="70"/>
      <c r="E360" s="76"/>
      <c r="F360" s="76"/>
      <c r="G360" s="18">
        <f t="shared" si="7"/>
        <v>0</v>
      </c>
    </row>
    <row r="361" spans="1:7" ht="16.5">
      <c r="A361" s="88"/>
      <c r="B361" s="70"/>
      <c r="C361" s="70"/>
      <c r="D361" s="70"/>
      <c r="E361" s="76"/>
      <c r="F361" s="76"/>
      <c r="G361" s="18">
        <f t="shared" si="7"/>
        <v>0</v>
      </c>
    </row>
    <row r="362" spans="1:7" ht="16.5">
      <c r="A362" s="88"/>
      <c r="B362" s="70"/>
      <c r="C362" s="70"/>
      <c r="D362" s="70"/>
      <c r="E362" s="76"/>
      <c r="F362" s="76"/>
      <c r="G362" s="18">
        <f t="shared" si="7"/>
        <v>0</v>
      </c>
    </row>
    <row r="363" spans="1:7" ht="16.5">
      <c r="A363" s="88"/>
      <c r="B363" s="70"/>
      <c r="C363" s="70"/>
      <c r="D363" s="70"/>
      <c r="E363" s="76"/>
      <c r="F363" s="76"/>
      <c r="G363" s="18">
        <f t="shared" si="7"/>
        <v>0</v>
      </c>
    </row>
    <row r="364" spans="1:7" ht="16.5">
      <c r="A364" s="88"/>
      <c r="B364" s="70"/>
      <c r="C364" s="70"/>
      <c r="D364" s="70"/>
      <c r="E364" s="76"/>
      <c r="F364" s="76"/>
      <c r="G364" s="18">
        <f t="shared" si="7"/>
        <v>0</v>
      </c>
    </row>
    <row r="365" spans="1:7" ht="16.5">
      <c r="A365" s="88"/>
      <c r="B365" s="70"/>
      <c r="C365" s="70"/>
      <c r="D365" s="70"/>
      <c r="E365" s="76"/>
      <c r="F365" s="76"/>
      <c r="G365" s="18">
        <f t="shared" si="7"/>
        <v>0</v>
      </c>
    </row>
    <row r="366" spans="1:7" ht="16.5">
      <c r="A366" s="88"/>
      <c r="B366" s="70"/>
      <c r="C366" s="70"/>
      <c r="D366" s="70"/>
      <c r="E366" s="76"/>
      <c r="F366" s="76"/>
      <c r="G366" s="18">
        <f t="shared" si="7"/>
        <v>0</v>
      </c>
    </row>
    <row r="367" spans="1:7" ht="16.5">
      <c r="A367" s="88"/>
      <c r="B367" s="70"/>
      <c r="C367" s="70"/>
      <c r="D367" s="70"/>
      <c r="E367" s="76"/>
      <c r="F367" s="76"/>
      <c r="G367" s="18">
        <f t="shared" si="7"/>
        <v>0</v>
      </c>
    </row>
    <row r="368" spans="1:7" ht="16.5">
      <c r="A368" s="88"/>
      <c r="B368" s="70"/>
      <c r="C368" s="70"/>
      <c r="D368" s="70"/>
      <c r="E368" s="76"/>
      <c r="F368" s="76"/>
      <c r="G368" s="18">
        <f t="shared" si="7"/>
        <v>0</v>
      </c>
    </row>
    <row r="369" spans="1:7" ht="16.5">
      <c r="A369" s="88"/>
      <c r="B369" s="70"/>
      <c r="C369" s="70"/>
      <c r="D369" s="70"/>
      <c r="E369" s="76"/>
      <c r="F369" s="76"/>
      <c r="G369" s="18">
        <f t="shared" si="7"/>
        <v>0</v>
      </c>
    </row>
    <row r="370" spans="1:7" ht="16.5">
      <c r="A370" s="88"/>
      <c r="B370" s="70"/>
      <c r="C370" s="70"/>
      <c r="D370" s="70"/>
      <c r="E370" s="76"/>
      <c r="F370" s="76"/>
      <c r="G370" s="18">
        <f t="shared" si="7"/>
        <v>0</v>
      </c>
    </row>
    <row r="371" spans="1:7" ht="16.5">
      <c r="A371" s="88"/>
      <c r="B371" s="70"/>
      <c r="C371" s="70"/>
      <c r="D371" s="70"/>
      <c r="E371" s="76"/>
      <c r="F371" s="76"/>
      <c r="G371" s="18">
        <f t="shared" si="7"/>
        <v>0</v>
      </c>
    </row>
    <row r="372" spans="1:7" ht="16.5">
      <c r="A372" s="88"/>
      <c r="B372" s="70"/>
      <c r="C372" s="70"/>
      <c r="D372" s="70"/>
      <c r="E372" s="76"/>
      <c r="F372" s="76"/>
      <c r="G372" s="18">
        <f t="shared" si="7"/>
        <v>0</v>
      </c>
    </row>
    <row r="373" spans="1:7" ht="16.5">
      <c r="A373" s="88"/>
      <c r="B373" s="70"/>
      <c r="C373" s="70"/>
      <c r="D373" s="70"/>
      <c r="E373" s="76"/>
      <c r="F373" s="76"/>
      <c r="G373" s="18">
        <f t="shared" si="7"/>
        <v>0</v>
      </c>
    </row>
    <row r="374" spans="1:7" ht="16.5">
      <c r="A374" s="88"/>
      <c r="B374" s="70"/>
      <c r="C374" s="70"/>
      <c r="D374" s="70"/>
      <c r="E374" s="76"/>
      <c r="F374" s="76"/>
      <c r="G374" s="18">
        <f t="shared" si="7"/>
        <v>0</v>
      </c>
    </row>
    <row r="375" spans="1:7" ht="16.5">
      <c r="A375" s="88"/>
      <c r="B375" s="70"/>
      <c r="C375" s="70"/>
      <c r="D375" s="70"/>
      <c r="E375" s="76"/>
      <c r="F375" s="76"/>
      <c r="G375" s="18">
        <f t="shared" si="7"/>
        <v>0</v>
      </c>
    </row>
    <row r="376" spans="1:7" ht="16.5">
      <c r="A376" s="88"/>
      <c r="B376" s="24"/>
      <c r="C376" s="24"/>
      <c r="D376" s="24"/>
      <c r="E376" s="76"/>
      <c r="F376" s="76"/>
      <c r="G376" s="18">
        <f t="shared" si="7"/>
        <v>0</v>
      </c>
    </row>
    <row r="377" spans="1:7" ht="16.5">
      <c r="A377" s="88"/>
      <c r="B377" s="115" t="s">
        <v>103</v>
      </c>
      <c r="C377" s="115"/>
      <c r="D377" s="116"/>
      <c r="E377" s="18">
        <f>SUM(E358:E376)</f>
        <v>0</v>
      </c>
      <c r="F377" s="18">
        <f>SUM(F358:F376)</f>
        <v>0</v>
      </c>
      <c r="G377" s="18">
        <f>SUM(G358:G376)</f>
        <v>0</v>
      </c>
    </row>
    <row r="378" spans="2:7" s="91" customFormat="1" ht="16.5">
      <c r="B378" s="44"/>
      <c r="C378" s="44"/>
      <c r="D378" s="178"/>
      <c r="E378" s="179"/>
      <c r="F378" s="179"/>
      <c r="G378" s="179"/>
    </row>
    <row r="379" spans="2:7" ht="19.5">
      <c r="B379" s="470" t="s">
        <v>335</v>
      </c>
      <c r="C379" s="461"/>
      <c r="D379" s="461"/>
      <c r="E379" s="461"/>
      <c r="F379" s="461"/>
      <c r="G379" s="461"/>
    </row>
    <row r="380" spans="1:7" ht="33">
      <c r="A380" s="96" t="s">
        <v>226</v>
      </c>
      <c r="B380" s="96" t="s">
        <v>336</v>
      </c>
      <c r="C380" s="96" t="s">
        <v>128</v>
      </c>
      <c r="D380" s="96" t="s">
        <v>135</v>
      </c>
      <c r="E380" s="96" t="s">
        <v>120</v>
      </c>
      <c r="F380" s="96" t="s">
        <v>136</v>
      </c>
      <c r="G380" s="96" t="s">
        <v>122</v>
      </c>
    </row>
    <row r="381" spans="1:7" ht="16.5">
      <c r="A381" s="88"/>
      <c r="B381" s="70"/>
      <c r="C381" s="70"/>
      <c r="D381" s="70"/>
      <c r="E381" s="76"/>
      <c r="F381" s="76"/>
      <c r="G381" s="18">
        <f>E381*F381</f>
        <v>0</v>
      </c>
    </row>
    <row r="382" spans="1:7" ht="16.5">
      <c r="A382" s="88"/>
      <c r="B382" s="70"/>
      <c r="C382" s="70"/>
      <c r="D382" s="70"/>
      <c r="E382" s="76"/>
      <c r="F382" s="76"/>
      <c r="G382" s="18">
        <f aca="true" t="shared" si="8" ref="G382:G390">E382*F382</f>
        <v>0</v>
      </c>
    </row>
    <row r="383" spans="1:7" ht="16.5">
      <c r="A383" s="88"/>
      <c r="B383" s="70"/>
      <c r="C383" s="70"/>
      <c r="D383" s="70"/>
      <c r="E383" s="76"/>
      <c r="F383" s="76"/>
      <c r="G383" s="18">
        <f t="shared" si="8"/>
        <v>0</v>
      </c>
    </row>
    <row r="384" spans="1:7" ht="16.5">
      <c r="A384" s="88"/>
      <c r="B384" s="70"/>
      <c r="C384" s="70"/>
      <c r="D384" s="70"/>
      <c r="E384" s="76"/>
      <c r="F384" s="76"/>
      <c r="G384" s="18">
        <f t="shared" si="8"/>
        <v>0</v>
      </c>
    </row>
    <row r="385" spans="1:7" ht="16.5">
      <c r="A385" s="88"/>
      <c r="B385" s="70"/>
      <c r="C385" s="70"/>
      <c r="D385" s="70"/>
      <c r="E385" s="76"/>
      <c r="F385" s="76"/>
      <c r="G385" s="18">
        <f t="shared" si="8"/>
        <v>0</v>
      </c>
    </row>
    <row r="386" spans="1:7" ht="16.5">
      <c r="A386" s="88"/>
      <c r="B386" s="70"/>
      <c r="C386" s="70"/>
      <c r="D386" s="70"/>
      <c r="E386" s="76"/>
      <c r="F386" s="76"/>
      <c r="G386" s="18">
        <f t="shared" si="8"/>
        <v>0</v>
      </c>
    </row>
    <row r="387" spans="1:7" ht="16.5">
      <c r="A387" s="88"/>
      <c r="B387" s="70"/>
      <c r="C387" s="70"/>
      <c r="D387" s="70"/>
      <c r="E387" s="76"/>
      <c r="F387" s="76"/>
      <c r="G387" s="18">
        <f t="shared" si="8"/>
        <v>0</v>
      </c>
    </row>
    <row r="388" spans="1:7" ht="16.5">
      <c r="A388" s="88"/>
      <c r="B388" s="70"/>
      <c r="C388" s="70"/>
      <c r="D388" s="70"/>
      <c r="E388" s="76"/>
      <c r="F388" s="76"/>
      <c r="G388" s="18">
        <f t="shared" si="8"/>
        <v>0</v>
      </c>
    </row>
    <row r="389" spans="1:7" ht="16.5">
      <c r="A389" s="88"/>
      <c r="B389" s="70"/>
      <c r="C389" s="70"/>
      <c r="D389" s="70"/>
      <c r="E389" s="76"/>
      <c r="F389" s="76"/>
      <c r="G389" s="18">
        <f t="shared" si="8"/>
        <v>0</v>
      </c>
    </row>
    <row r="390" spans="1:7" ht="16.5">
      <c r="A390" s="88"/>
      <c r="B390" s="70"/>
      <c r="C390" s="70"/>
      <c r="D390" s="70"/>
      <c r="E390" s="76"/>
      <c r="F390" s="76"/>
      <c r="G390" s="18">
        <f t="shared" si="8"/>
        <v>0</v>
      </c>
    </row>
    <row r="391" spans="1:7" ht="16.5">
      <c r="A391" s="88"/>
      <c r="B391" s="191"/>
      <c r="C391" s="192"/>
      <c r="D391" s="70"/>
      <c r="E391" s="76"/>
      <c r="F391" s="76"/>
      <c r="G391" s="18">
        <f>E391*F391</f>
        <v>0</v>
      </c>
    </row>
    <row r="392" spans="1:7" ht="16.5">
      <c r="A392" s="88"/>
      <c r="B392" s="115" t="s">
        <v>103</v>
      </c>
      <c r="C392" s="115"/>
      <c r="D392" s="116"/>
      <c r="E392" s="18">
        <f>SUM(E365:E391)</f>
        <v>0</v>
      </c>
      <c r="F392" s="18">
        <f>SUM(F365:F391)</f>
        <v>0</v>
      </c>
      <c r="G392" s="18">
        <f>SUM(G381:G391)</f>
        <v>0</v>
      </c>
    </row>
    <row r="394" spans="2:7" ht="19.5">
      <c r="B394" s="461" t="s">
        <v>227</v>
      </c>
      <c r="C394" s="461"/>
      <c r="D394" s="461"/>
      <c r="E394" s="461"/>
      <c r="F394" s="461"/>
      <c r="G394" s="461"/>
    </row>
    <row r="395" spans="1:7" ht="49.5">
      <c r="A395" s="96" t="s">
        <v>226</v>
      </c>
      <c r="B395" s="96" t="s">
        <v>129</v>
      </c>
      <c r="C395" s="96" t="s">
        <v>128</v>
      </c>
      <c r="D395" s="96" t="s">
        <v>119</v>
      </c>
      <c r="E395" s="96" t="s">
        <v>120</v>
      </c>
      <c r="F395" s="96" t="s">
        <v>121</v>
      </c>
      <c r="G395" s="96" t="s">
        <v>122</v>
      </c>
    </row>
    <row r="396" spans="1:7" ht="16.5">
      <c r="A396" s="88"/>
      <c r="B396" s="70"/>
      <c r="C396" s="70"/>
      <c r="D396" s="70"/>
      <c r="E396" s="76"/>
      <c r="F396" s="76"/>
      <c r="G396" s="18">
        <f>E396*F396</f>
        <v>0</v>
      </c>
    </row>
    <row r="397" spans="1:7" ht="16.5">
      <c r="A397" s="88"/>
      <c r="B397" s="128"/>
      <c r="C397" s="70"/>
      <c r="D397" s="70"/>
      <c r="E397" s="76"/>
      <c r="F397" s="76"/>
      <c r="G397" s="18">
        <f>E397*F397</f>
        <v>0</v>
      </c>
    </row>
    <row r="398" spans="1:7" ht="16.5">
      <c r="A398" s="88"/>
      <c r="B398" s="70"/>
      <c r="C398" s="70"/>
      <c r="D398" s="70"/>
      <c r="E398" s="76"/>
      <c r="F398" s="76"/>
      <c r="G398" s="18">
        <f>E398*F398</f>
        <v>0</v>
      </c>
    </row>
    <row r="399" spans="1:7" ht="16.5">
      <c r="A399" s="88"/>
      <c r="B399" s="24"/>
      <c r="C399" s="24"/>
      <c r="D399" s="24"/>
      <c r="E399" s="76"/>
      <c r="F399" s="76"/>
      <c r="G399" s="18">
        <f>E399*F399</f>
        <v>0</v>
      </c>
    </row>
    <row r="400" spans="1:7" ht="16.5">
      <c r="A400" s="88"/>
      <c r="B400" s="115" t="s">
        <v>103</v>
      </c>
      <c r="C400" s="115"/>
      <c r="D400" s="116"/>
      <c r="E400" s="18">
        <f>SUM(E396:E399)</f>
        <v>0</v>
      </c>
      <c r="F400" s="18">
        <f>SUM(F396:F399)</f>
        <v>0</v>
      </c>
      <c r="G400" s="18">
        <f>SUM(G396:G399)</f>
        <v>0</v>
      </c>
    </row>
    <row r="402" spans="2:7" ht="19.5">
      <c r="B402" s="471" t="s">
        <v>210</v>
      </c>
      <c r="C402" s="471"/>
      <c r="D402" s="465"/>
      <c r="E402" s="465"/>
      <c r="F402" s="465"/>
      <c r="G402" s="465"/>
    </row>
    <row r="403" spans="1:7" ht="47.25">
      <c r="A403" s="96" t="s">
        <v>226</v>
      </c>
      <c r="B403" s="97" t="s">
        <v>130</v>
      </c>
      <c r="C403" s="96" t="s">
        <v>128</v>
      </c>
      <c r="D403" s="97" t="s">
        <v>119</v>
      </c>
      <c r="E403" s="97" t="s">
        <v>120</v>
      </c>
      <c r="F403" s="97" t="s">
        <v>123</v>
      </c>
      <c r="G403" s="96" t="s">
        <v>122</v>
      </c>
    </row>
    <row r="404" spans="1:7" ht="16.5">
      <c r="A404" s="88"/>
      <c r="B404" s="111"/>
      <c r="C404" s="111"/>
      <c r="D404" s="111"/>
      <c r="E404" s="111"/>
      <c r="F404" s="111"/>
      <c r="G404" s="117">
        <f>E404*F404</f>
        <v>0</v>
      </c>
    </row>
    <row r="405" spans="1:7" ht="16.5">
      <c r="A405" s="88"/>
      <c r="B405" s="128"/>
      <c r="C405" s="111"/>
      <c r="D405" s="111"/>
      <c r="E405" s="112"/>
      <c r="F405" s="112"/>
      <c r="G405" s="117">
        <f aca="true" t="shared" si="9" ref="G405:G424">E405*F405</f>
        <v>0</v>
      </c>
    </row>
    <row r="406" spans="1:7" ht="16.5">
      <c r="A406" s="88"/>
      <c r="B406" s="111"/>
      <c r="C406" s="111"/>
      <c r="D406" s="111"/>
      <c r="E406" s="111"/>
      <c r="F406" s="111"/>
      <c r="G406" s="117">
        <f t="shared" si="9"/>
        <v>0</v>
      </c>
    </row>
    <row r="407" spans="1:7" ht="16.5">
      <c r="A407" s="88"/>
      <c r="B407" s="111"/>
      <c r="C407" s="111"/>
      <c r="D407" s="111"/>
      <c r="E407" s="111"/>
      <c r="F407" s="111"/>
      <c r="G407" s="117">
        <f t="shared" si="9"/>
        <v>0</v>
      </c>
    </row>
    <row r="408" spans="1:7" ht="16.5">
      <c r="A408" s="88"/>
      <c r="B408" s="111"/>
      <c r="C408" s="111"/>
      <c r="D408" s="111"/>
      <c r="E408" s="111"/>
      <c r="F408" s="111"/>
      <c r="G408" s="117">
        <f t="shared" si="9"/>
        <v>0</v>
      </c>
    </row>
    <row r="409" spans="1:7" ht="16.5">
      <c r="A409" s="88"/>
      <c r="B409" s="111"/>
      <c r="C409" s="111"/>
      <c r="D409" s="111"/>
      <c r="E409" s="111"/>
      <c r="F409" s="111"/>
      <c r="G409" s="117">
        <f t="shared" si="9"/>
        <v>0</v>
      </c>
    </row>
    <row r="410" spans="1:7" ht="16.5">
      <c r="A410" s="88"/>
      <c r="B410" s="111"/>
      <c r="C410" s="111"/>
      <c r="D410" s="111"/>
      <c r="E410" s="111"/>
      <c r="F410" s="111"/>
      <c r="G410" s="117">
        <f t="shared" si="9"/>
        <v>0</v>
      </c>
    </row>
    <row r="411" spans="1:7" ht="16.5">
      <c r="A411" s="88"/>
      <c r="B411" s="111"/>
      <c r="C411" s="111"/>
      <c r="D411" s="111"/>
      <c r="E411" s="111"/>
      <c r="F411" s="111"/>
      <c r="G411" s="117">
        <f t="shared" si="9"/>
        <v>0</v>
      </c>
    </row>
    <row r="412" spans="1:7" ht="16.5">
      <c r="A412" s="88"/>
      <c r="B412" s="111"/>
      <c r="C412" s="111"/>
      <c r="D412" s="111"/>
      <c r="E412" s="111"/>
      <c r="F412" s="111"/>
      <c r="G412" s="117">
        <f t="shared" si="9"/>
        <v>0</v>
      </c>
    </row>
    <row r="413" spans="1:7" ht="16.5">
      <c r="A413" s="88"/>
      <c r="B413" s="111"/>
      <c r="C413" s="111"/>
      <c r="D413" s="111"/>
      <c r="E413" s="111"/>
      <c r="F413" s="111"/>
      <c r="G413" s="117">
        <f t="shared" si="9"/>
        <v>0</v>
      </c>
    </row>
    <row r="414" spans="1:7" ht="16.5">
      <c r="A414" s="88"/>
      <c r="B414" s="111"/>
      <c r="C414" s="111"/>
      <c r="D414" s="111"/>
      <c r="E414" s="111"/>
      <c r="F414" s="111"/>
      <c r="G414" s="117">
        <f t="shared" si="9"/>
        <v>0</v>
      </c>
    </row>
    <row r="415" spans="1:7" ht="16.5">
      <c r="A415" s="88"/>
      <c r="B415" s="111"/>
      <c r="C415" s="111"/>
      <c r="D415" s="111"/>
      <c r="E415" s="111"/>
      <c r="F415" s="111"/>
      <c r="G415" s="117">
        <f t="shared" si="9"/>
        <v>0</v>
      </c>
    </row>
    <row r="416" spans="1:7" ht="16.5">
      <c r="A416" s="88"/>
      <c r="B416" s="111"/>
      <c r="C416" s="111"/>
      <c r="D416" s="111"/>
      <c r="E416" s="111"/>
      <c r="F416" s="111"/>
      <c r="G416" s="117">
        <f t="shared" si="9"/>
        <v>0</v>
      </c>
    </row>
    <row r="417" spans="1:7" ht="16.5">
      <c r="A417" s="88"/>
      <c r="B417" s="111"/>
      <c r="C417" s="111"/>
      <c r="D417" s="111"/>
      <c r="E417" s="111"/>
      <c r="F417" s="111"/>
      <c r="G417" s="117">
        <f t="shared" si="9"/>
        <v>0</v>
      </c>
    </row>
    <row r="418" spans="1:7" ht="16.5">
      <c r="A418" s="88"/>
      <c r="B418" s="111"/>
      <c r="C418" s="111"/>
      <c r="D418" s="111"/>
      <c r="E418" s="111"/>
      <c r="F418" s="111"/>
      <c r="G418" s="117">
        <f t="shared" si="9"/>
        <v>0</v>
      </c>
    </row>
    <row r="419" spans="1:7" ht="16.5">
      <c r="A419" s="88"/>
      <c r="B419" s="111"/>
      <c r="C419" s="111"/>
      <c r="D419" s="111"/>
      <c r="E419" s="111"/>
      <c r="F419" s="111"/>
      <c r="G419" s="117">
        <f t="shared" si="9"/>
        <v>0</v>
      </c>
    </row>
    <row r="420" spans="1:7" ht="16.5">
      <c r="A420" s="88"/>
      <c r="B420" s="111"/>
      <c r="C420" s="111"/>
      <c r="D420" s="111"/>
      <c r="E420" s="111"/>
      <c r="F420" s="111"/>
      <c r="G420" s="117">
        <f t="shared" si="9"/>
        <v>0</v>
      </c>
    </row>
    <row r="421" spans="1:7" ht="16.5">
      <c r="A421" s="88"/>
      <c r="B421" s="111"/>
      <c r="C421" s="111"/>
      <c r="D421" s="111"/>
      <c r="E421" s="111"/>
      <c r="F421" s="111"/>
      <c r="G421" s="117">
        <f t="shared" si="9"/>
        <v>0</v>
      </c>
    </row>
    <row r="422" spans="1:7" ht="16.5">
      <c r="A422" s="88"/>
      <c r="B422" s="111"/>
      <c r="C422" s="111"/>
      <c r="D422" s="111"/>
      <c r="E422" s="111"/>
      <c r="F422" s="111"/>
      <c r="G422" s="117">
        <f t="shared" si="9"/>
        <v>0</v>
      </c>
    </row>
    <row r="423" spans="1:7" ht="16.5">
      <c r="A423" s="88"/>
      <c r="B423" s="111"/>
      <c r="C423" s="111"/>
      <c r="D423" s="111"/>
      <c r="E423" s="111"/>
      <c r="F423" s="111"/>
      <c r="G423" s="117">
        <f t="shared" si="9"/>
        <v>0</v>
      </c>
    </row>
    <row r="424" spans="1:7" ht="16.5">
      <c r="A424" s="88"/>
      <c r="B424" s="111"/>
      <c r="C424" s="111"/>
      <c r="D424" s="111"/>
      <c r="E424" s="111"/>
      <c r="F424" s="111"/>
      <c r="G424" s="117">
        <f t="shared" si="9"/>
        <v>0</v>
      </c>
    </row>
    <row r="425" spans="1:7" ht="16.5">
      <c r="A425" s="88"/>
      <c r="B425" s="113"/>
      <c r="C425" s="113"/>
      <c r="D425" s="113"/>
      <c r="E425" s="114"/>
      <c r="F425" s="114"/>
      <c r="G425" s="117">
        <f>E425*F425</f>
        <v>0</v>
      </c>
    </row>
    <row r="426" spans="1:7" ht="16.5">
      <c r="A426" s="88"/>
      <c r="B426" s="70"/>
      <c r="C426" s="70"/>
      <c r="D426" s="70"/>
      <c r="E426" s="76"/>
      <c r="F426" s="76"/>
      <c r="G426" s="18">
        <f>E426*F426</f>
        <v>0</v>
      </c>
    </row>
    <row r="427" spans="1:7" ht="16.5">
      <c r="A427" s="88"/>
      <c r="B427" s="24"/>
      <c r="C427" s="24"/>
      <c r="D427" s="24"/>
      <c r="E427" s="76"/>
      <c r="F427" s="76"/>
      <c r="G427" s="18">
        <f>E427*F427</f>
        <v>0</v>
      </c>
    </row>
    <row r="428" spans="1:7" ht="16.5">
      <c r="A428" s="88"/>
      <c r="B428" s="115" t="s">
        <v>103</v>
      </c>
      <c r="C428" s="115"/>
      <c r="D428" s="116"/>
      <c r="E428" s="18">
        <f>SUM(E425:E427)</f>
        <v>0</v>
      </c>
      <c r="F428" s="18">
        <f>SUM(F425:F427)</f>
        <v>0</v>
      </c>
      <c r="G428" s="18">
        <f>SUM(G425:G427)</f>
        <v>0</v>
      </c>
    </row>
    <row r="433" spans="2:7" ht="19.5">
      <c r="B433" s="471" t="s">
        <v>211</v>
      </c>
      <c r="C433" s="471"/>
      <c r="D433" s="465"/>
      <c r="E433" s="465"/>
      <c r="F433" s="465"/>
      <c r="G433" s="465"/>
    </row>
    <row r="434" spans="1:7" ht="47.25">
      <c r="A434" s="96" t="s">
        <v>226</v>
      </c>
      <c r="B434" s="97" t="s">
        <v>131</v>
      </c>
      <c r="C434" s="96" t="s">
        <v>128</v>
      </c>
      <c r="D434" s="97" t="s">
        <v>119</v>
      </c>
      <c r="E434" s="97" t="s">
        <v>120</v>
      </c>
      <c r="F434" s="97" t="s">
        <v>123</v>
      </c>
      <c r="G434" s="96" t="s">
        <v>122</v>
      </c>
    </row>
    <row r="435" spans="1:7" ht="16.5">
      <c r="A435" s="88"/>
      <c r="B435" s="113"/>
      <c r="C435" s="113"/>
      <c r="D435" s="113"/>
      <c r="E435" s="114"/>
      <c r="F435" s="114"/>
      <c r="G435" s="117">
        <f>E435*F435</f>
        <v>0</v>
      </c>
    </row>
    <row r="436" spans="1:7" ht="16.5">
      <c r="A436" s="88"/>
      <c r="B436" s="128"/>
      <c r="C436" s="113"/>
      <c r="D436" s="113"/>
      <c r="E436" s="114"/>
      <c r="F436" s="114"/>
      <c r="G436" s="117">
        <f aca="true" t="shared" si="10" ref="G436:G458">E436*F436</f>
        <v>0</v>
      </c>
    </row>
    <row r="437" spans="1:7" ht="16.5">
      <c r="A437" s="88"/>
      <c r="B437" s="113"/>
      <c r="C437" s="113"/>
      <c r="D437" s="113"/>
      <c r="E437" s="114"/>
      <c r="F437" s="114"/>
      <c r="G437" s="117">
        <f t="shared" si="10"/>
        <v>0</v>
      </c>
    </row>
    <row r="438" spans="1:7" ht="16.5">
      <c r="A438" s="88"/>
      <c r="B438" s="113"/>
      <c r="C438" s="113"/>
      <c r="D438" s="113"/>
      <c r="E438" s="114"/>
      <c r="F438" s="114"/>
      <c r="G438" s="117">
        <f t="shared" si="10"/>
        <v>0</v>
      </c>
    </row>
    <row r="439" spans="1:7" ht="16.5">
      <c r="A439" s="88"/>
      <c r="B439" s="113"/>
      <c r="C439" s="113"/>
      <c r="D439" s="113"/>
      <c r="E439" s="114"/>
      <c r="F439" s="114"/>
      <c r="G439" s="117">
        <f t="shared" si="10"/>
        <v>0</v>
      </c>
    </row>
    <row r="440" spans="1:7" ht="16.5">
      <c r="A440" s="88"/>
      <c r="B440" s="113"/>
      <c r="C440" s="113"/>
      <c r="D440" s="113"/>
      <c r="E440" s="114"/>
      <c r="F440" s="114"/>
      <c r="G440" s="117">
        <f t="shared" si="10"/>
        <v>0</v>
      </c>
    </row>
    <row r="441" spans="1:7" ht="16.5">
      <c r="A441" s="88"/>
      <c r="B441" s="113"/>
      <c r="C441" s="113"/>
      <c r="D441" s="113"/>
      <c r="E441" s="114"/>
      <c r="F441" s="114"/>
      <c r="G441" s="117">
        <f t="shared" si="10"/>
        <v>0</v>
      </c>
    </row>
    <row r="442" spans="1:7" ht="16.5">
      <c r="A442" s="88"/>
      <c r="B442" s="113"/>
      <c r="C442" s="113"/>
      <c r="D442" s="113"/>
      <c r="E442" s="114"/>
      <c r="F442" s="114"/>
      <c r="G442" s="117">
        <f t="shared" si="10"/>
        <v>0</v>
      </c>
    </row>
    <row r="443" spans="1:7" ht="16.5">
      <c r="A443" s="88"/>
      <c r="B443" s="113"/>
      <c r="C443" s="113"/>
      <c r="D443" s="113"/>
      <c r="E443" s="114"/>
      <c r="F443" s="114"/>
      <c r="G443" s="117">
        <f t="shared" si="10"/>
        <v>0</v>
      </c>
    </row>
    <row r="444" spans="1:7" ht="16.5">
      <c r="A444" s="88"/>
      <c r="B444" s="113"/>
      <c r="C444" s="113"/>
      <c r="D444" s="113"/>
      <c r="E444" s="114"/>
      <c r="F444" s="114"/>
      <c r="G444" s="117">
        <f t="shared" si="10"/>
        <v>0</v>
      </c>
    </row>
    <row r="445" spans="1:7" ht="16.5">
      <c r="A445" s="88"/>
      <c r="B445" s="113"/>
      <c r="C445" s="113"/>
      <c r="D445" s="113"/>
      <c r="E445" s="114"/>
      <c r="F445" s="114"/>
      <c r="G445" s="117">
        <f t="shared" si="10"/>
        <v>0</v>
      </c>
    </row>
    <row r="446" spans="1:7" ht="16.5">
      <c r="A446" s="88"/>
      <c r="B446" s="113"/>
      <c r="C446" s="113"/>
      <c r="D446" s="113"/>
      <c r="E446" s="114"/>
      <c r="F446" s="114"/>
      <c r="G446" s="117">
        <f t="shared" si="10"/>
        <v>0</v>
      </c>
    </row>
    <row r="447" spans="1:7" ht="16.5">
      <c r="A447" s="88"/>
      <c r="B447" s="113"/>
      <c r="C447" s="113"/>
      <c r="D447" s="113"/>
      <c r="E447" s="114"/>
      <c r="F447" s="114"/>
      <c r="G447" s="117">
        <f t="shared" si="10"/>
        <v>0</v>
      </c>
    </row>
    <row r="448" spans="1:7" ht="16.5">
      <c r="A448" s="88"/>
      <c r="B448" s="113"/>
      <c r="C448" s="113"/>
      <c r="D448" s="113"/>
      <c r="E448" s="114"/>
      <c r="F448" s="114"/>
      <c r="G448" s="117">
        <f t="shared" si="10"/>
        <v>0</v>
      </c>
    </row>
    <row r="449" spans="1:7" ht="16.5">
      <c r="A449" s="88"/>
      <c r="B449" s="113"/>
      <c r="C449" s="113"/>
      <c r="D449" s="113"/>
      <c r="E449" s="114"/>
      <c r="F449" s="114"/>
      <c r="G449" s="117">
        <f t="shared" si="10"/>
        <v>0</v>
      </c>
    </row>
    <row r="450" spans="1:7" ht="16.5">
      <c r="A450" s="88"/>
      <c r="B450" s="113"/>
      <c r="C450" s="113"/>
      <c r="D450" s="113"/>
      <c r="E450" s="114"/>
      <c r="F450" s="114"/>
      <c r="G450" s="117">
        <f t="shared" si="10"/>
        <v>0</v>
      </c>
    </row>
    <row r="451" spans="1:7" ht="16.5">
      <c r="A451" s="88"/>
      <c r="B451" s="113"/>
      <c r="C451" s="113"/>
      <c r="D451" s="113"/>
      <c r="E451" s="114"/>
      <c r="F451" s="114"/>
      <c r="G451" s="117">
        <f t="shared" si="10"/>
        <v>0</v>
      </c>
    </row>
    <row r="452" spans="1:7" ht="16.5">
      <c r="A452" s="88"/>
      <c r="B452" s="113"/>
      <c r="C452" s="113"/>
      <c r="D452" s="113"/>
      <c r="E452" s="114"/>
      <c r="F452" s="114"/>
      <c r="G452" s="117">
        <f t="shared" si="10"/>
        <v>0</v>
      </c>
    </row>
    <row r="453" spans="1:7" ht="16.5">
      <c r="A453" s="88"/>
      <c r="B453" s="113"/>
      <c r="C453" s="113"/>
      <c r="D453" s="113"/>
      <c r="E453" s="114"/>
      <c r="F453" s="114"/>
      <c r="G453" s="117">
        <f t="shared" si="10"/>
        <v>0</v>
      </c>
    </row>
    <row r="454" spans="1:7" ht="16.5">
      <c r="A454" s="88"/>
      <c r="B454" s="113"/>
      <c r="C454" s="113"/>
      <c r="D454" s="113"/>
      <c r="E454" s="114"/>
      <c r="F454" s="114"/>
      <c r="G454" s="117">
        <f t="shared" si="10"/>
        <v>0</v>
      </c>
    </row>
    <row r="455" spans="1:7" ht="16.5">
      <c r="A455" s="88"/>
      <c r="B455" s="113"/>
      <c r="C455" s="113"/>
      <c r="D455" s="113"/>
      <c r="E455" s="114"/>
      <c r="F455" s="114"/>
      <c r="G455" s="117">
        <f t="shared" si="10"/>
        <v>0</v>
      </c>
    </row>
    <row r="456" spans="1:7" ht="16.5">
      <c r="A456" s="88"/>
      <c r="B456" s="113"/>
      <c r="C456" s="113"/>
      <c r="D456" s="113"/>
      <c r="E456" s="114"/>
      <c r="F456" s="114"/>
      <c r="G456" s="117">
        <f t="shared" si="10"/>
        <v>0</v>
      </c>
    </row>
    <row r="457" spans="1:7" ht="16.5">
      <c r="A457" s="88"/>
      <c r="B457" s="113"/>
      <c r="C457" s="113"/>
      <c r="D457" s="113"/>
      <c r="E457" s="114"/>
      <c r="F457" s="114"/>
      <c r="G457" s="117">
        <f t="shared" si="10"/>
        <v>0</v>
      </c>
    </row>
    <row r="458" spans="1:7" ht="16.5">
      <c r="A458" s="88"/>
      <c r="B458" s="113"/>
      <c r="C458" s="113"/>
      <c r="D458" s="113"/>
      <c r="E458" s="114"/>
      <c r="F458" s="114"/>
      <c r="G458" s="117">
        <f t="shared" si="10"/>
        <v>0</v>
      </c>
    </row>
    <row r="459" spans="1:7" ht="16.5">
      <c r="A459" s="88"/>
      <c r="B459" s="70"/>
      <c r="C459" s="70"/>
      <c r="D459" s="70"/>
      <c r="E459" s="76"/>
      <c r="F459" s="76"/>
      <c r="G459" s="18">
        <f>E459*F459</f>
        <v>0</v>
      </c>
    </row>
    <row r="460" spans="1:7" ht="16.5">
      <c r="A460" s="88"/>
      <c r="B460" s="24"/>
      <c r="C460" s="24"/>
      <c r="D460" s="24"/>
      <c r="E460" s="76"/>
      <c r="F460" s="76"/>
      <c r="G460" s="18">
        <f>E460*F460</f>
        <v>0</v>
      </c>
    </row>
    <row r="461" spans="1:7" ht="16.5">
      <c r="A461" s="88"/>
      <c r="B461" s="115" t="s">
        <v>103</v>
      </c>
      <c r="C461" s="115"/>
      <c r="D461" s="116"/>
      <c r="E461" s="18">
        <f>SUM(E435:E460)</f>
        <v>0</v>
      </c>
      <c r="F461" s="18">
        <f>SUM(F435:F460)</f>
        <v>0</v>
      </c>
      <c r="G461" s="18">
        <f>SUM(G435:G460)</f>
        <v>0</v>
      </c>
    </row>
    <row r="462" spans="1:7" s="43" customFormat="1" ht="16.5">
      <c r="A462" s="91"/>
      <c r="B462" s="44"/>
      <c r="C462" s="44"/>
      <c r="D462" s="178"/>
      <c r="E462" s="179"/>
      <c r="F462" s="179"/>
      <c r="G462" s="179"/>
    </row>
    <row r="463" spans="1:7" s="43" customFormat="1" ht="16.5">
      <c r="A463" s="91"/>
      <c r="B463" s="44"/>
      <c r="C463" s="44"/>
      <c r="D463" s="178"/>
      <c r="E463" s="179"/>
      <c r="F463" s="179"/>
      <c r="G463" s="179"/>
    </row>
    <row r="464" spans="2:7" s="43" customFormat="1" ht="16.5">
      <c r="B464" s="44"/>
      <c r="C464" s="44"/>
      <c r="D464" s="178"/>
      <c r="E464" s="179"/>
      <c r="F464" s="179"/>
      <c r="G464" s="179"/>
    </row>
    <row r="465" spans="2:7" ht="19.5">
      <c r="B465" s="471" t="s">
        <v>212</v>
      </c>
      <c r="C465" s="471"/>
      <c r="D465" s="465"/>
      <c r="E465" s="465"/>
      <c r="F465" s="465"/>
      <c r="G465" s="465"/>
    </row>
    <row r="466" spans="1:7" ht="47.25">
      <c r="A466" s="96" t="s">
        <v>226</v>
      </c>
      <c r="B466" s="97" t="s">
        <v>131</v>
      </c>
      <c r="C466" s="96" t="s">
        <v>128</v>
      </c>
      <c r="D466" s="97" t="s">
        <v>119</v>
      </c>
      <c r="E466" s="97" t="s">
        <v>120</v>
      </c>
      <c r="F466" s="97" t="s">
        <v>123</v>
      </c>
      <c r="G466" s="96" t="s">
        <v>122</v>
      </c>
    </row>
    <row r="467" spans="1:7" ht="16.5">
      <c r="A467" s="88"/>
      <c r="B467" s="113"/>
      <c r="C467" s="113"/>
      <c r="D467" s="113"/>
      <c r="E467" s="114"/>
      <c r="F467" s="114"/>
      <c r="G467" s="117">
        <f>E467*F467</f>
        <v>0</v>
      </c>
    </row>
    <row r="468" spans="1:7" ht="16.5">
      <c r="A468" s="88"/>
      <c r="B468" s="113"/>
      <c r="C468" s="113"/>
      <c r="D468" s="113"/>
      <c r="E468" s="114"/>
      <c r="F468" s="114"/>
      <c r="G468" s="117">
        <f aca="true" t="shared" si="11" ref="G468:G492">E468*F468</f>
        <v>0</v>
      </c>
    </row>
    <row r="469" spans="1:7" ht="16.5">
      <c r="A469" s="88"/>
      <c r="B469" s="113"/>
      <c r="C469" s="113"/>
      <c r="D469" s="113"/>
      <c r="E469" s="114"/>
      <c r="F469" s="114"/>
      <c r="G469" s="117">
        <f t="shared" si="11"/>
        <v>0</v>
      </c>
    </row>
    <row r="470" spans="1:7" ht="16.5">
      <c r="A470" s="88"/>
      <c r="B470" s="113"/>
      <c r="C470" s="113"/>
      <c r="D470" s="113"/>
      <c r="E470" s="114"/>
      <c r="F470" s="114"/>
      <c r="G470" s="117">
        <f t="shared" si="11"/>
        <v>0</v>
      </c>
    </row>
    <row r="471" spans="1:7" ht="16.5">
      <c r="A471" s="88"/>
      <c r="B471" s="128"/>
      <c r="C471" s="113"/>
      <c r="D471" s="113"/>
      <c r="E471" s="114"/>
      <c r="F471" s="114"/>
      <c r="G471" s="117">
        <f t="shared" si="11"/>
        <v>0</v>
      </c>
    </row>
    <row r="472" spans="1:7" ht="16.5">
      <c r="A472" s="88"/>
      <c r="B472" s="113"/>
      <c r="C472" s="113"/>
      <c r="D472" s="113"/>
      <c r="E472" s="114"/>
      <c r="F472" s="114"/>
      <c r="G472" s="117">
        <f t="shared" si="11"/>
        <v>0</v>
      </c>
    </row>
    <row r="473" spans="1:7" ht="16.5">
      <c r="A473" s="88"/>
      <c r="B473" s="113"/>
      <c r="C473" s="113"/>
      <c r="D473" s="113"/>
      <c r="E473" s="114"/>
      <c r="F473" s="114"/>
      <c r="G473" s="117">
        <f t="shared" si="11"/>
        <v>0</v>
      </c>
    </row>
    <row r="474" spans="1:7" ht="16.5">
      <c r="A474" s="88"/>
      <c r="B474" s="113"/>
      <c r="C474" s="113"/>
      <c r="D474" s="113"/>
      <c r="E474" s="114"/>
      <c r="F474" s="114"/>
      <c r="G474" s="117">
        <f t="shared" si="11"/>
        <v>0</v>
      </c>
    </row>
    <row r="475" spans="1:7" ht="16.5">
      <c r="A475" s="88"/>
      <c r="B475" s="113"/>
      <c r="C475" s="113"/>
      <c r="D475" s="113"/>
      <c r="E475" s="114"/>
      <c r="F475" s="114"/>
      <c r="G475" s="117">
        <f t="shared" si="11"/>
        <v>0</v>
      </c>
    </row>
    <row r="476" spans="1:7" ht="16.5">
      <c r="A476" s="88"/>
      <c r="B476" s="113"/>
      <c r="C476" s="113"/>
      <c r="D476" s="113"/>
      <c r="E476" s="114"/>
      <c r="F476" s="114"/>
      <c r="G476" s="117">
        <f t="shared" si="11"/>
        <v>0</v>
      </c>
    </row>
    <row r="477" spans="1:7" ht="16.5">
      <c r="A477" s="88"/>
      <c r="B477" s="113"/>
      <c r="C477" s="113"/>
      <c r="D477" s="113"/>
      <c r="E477" s="114"/>
      <c r="F477" s="114"/>
      <c r="G477" s="117">
        <f t="shared" si="11"/>
        <v>0</v>
      </c>
    </row>
    <row r="478" spans="1:7" ht="16.5">
      <c r="A478" s="88"/>
      <c r="B478" s="113"/>
      <c r="C478" s="113"/>
      <c r="D478" s="113"/>
      <c r="E478" s="114"/>
      <c r="F478" s="114"/>
      <c r="G478" s="117">
        <f t="shared" si="11"/>
        <v>0</v>
      </c>
    </row>
    <row r="479" spans="1:7" ht="16.5">
      <c r="A479" s="88"/>
      <c r="B479" s="113"/>
      <c r="C479" s="113"/>
      <c r="D479" s="113"/>
      <c r="E479" s="114"/>
      <c r="F479" s="114"/>
      <c r="G479" s="117">
        <f t="shared" si="11"/>
        <v>0</v>
      </c>
    </row>
    <row r="480" spans="1:7" ht="16.5">
      <c r="A480" s="88"/>
      <c r="B480" s="113"/>
      <c r="C480" s="113"/>
      <c r="D480" s="113"/>
      <c r="E480" s="114"/>
      <c r="F480" s="114"/>
      <c r="G480" s="117">
        <f t="shared" si="11"/>
        <v>0</v>
      </c>
    </row>
    <row r="481" spans="1:7" ht="16.5">
      <c r="A481" s="88"/>
      <c r="B481" s="113"/>
      <c r="C481" s="113"/>
      <c r="D481" s="113"/>
      <c r="E481" s="114"/>
      <c r="F481" s="114"/>
      <c r="G481" s="117">
        <f t="shared" si="11"/>
        <v>0</v>
      </c>
    </row>
    <row r="482" spans="1:7" ht="16.5">
      <c r="A482" s="88"/>
      <c r="B482" s="113"/>
      <c r="C482" s="113"/>
      <c r="D482" s="113"/>
      <c r="E482" s="114"/>
      <c r="F482" s="114"/>
      <c r="G482" s="117">
        <f t="shared" si="11"/>
        <v>0</v>
      </c>
    </row>
    <row r="483" spans="1:7" ht="16.5">
      <c r="A483" s="88"/>
      <c r="B483" s="113"/>
      <c r="C483" s="113"/>
      <c r="D483" s="113"/>
      <c r="E483" s="114"/>
      <c r="F483" s="114"/>
      <c r="G483" s="117">
        <f t="shared" si="11"/>
        <v>0</v>
      </c>
    </row>
    <row r="484" spans="1:7" ht="16.5">
      <c r="A484" s="88"/>
      <c r="B484" s="113"/>
      <c r="C484" s="113"/>
      <c r="D484" s="113"/>
      <c r="E484" s="114"/>
      <c r="F484" s="114"/>
      <c r="G484" s="117">
        <f t="shared" si="11"/>
        <v>0</v>
      </c>
    </row>
    <row r="485" spans="1:7" ht="16.5">
      <c r="A485" s="88"/>
      <c r="B485" s="113"/>
      <c r="C485" s="113"/>
      <c r="D485" s="113"/>
      <c r="E485" s="114"/>
      <c r="F485" s="114"/>
      <c r="G485" s="117">
        <f t="shared" si="11"/>
        <v>0</v>
      </c>
    </row>
    <row r="486" spans="1:7" ht="16.5">
      <c r="A486" s="88"/>
      <c r="B486" s="113"/>
      <c r="C486" s="113"/>
      <c r="D486" s="113"/>
      <c r="E486" s="114"/>
      <c r="F486" s="114"/>
      <c r="G486" s="117">
        <f t="shared" si="11"/>
        <v>0</v>
      </c>
    </row>
    <row r="487" spans="1:7" ht="16.5">
      <c r="A487" s="88"/>
      <c r="B487" s="113"/>
      <c r="C487" s="113"/>
      <c r="D487" s="113"/>
      <c r="E487" s="114"/>
      <c r="F487" s="114"/>
      <c r="G487" s="117">
        <f t="shared" si="11"/>
        <v>0</v>
      </c>
    </row>
    <row r="488" spans="1:7" ht="16.5">
      <c r="A488" s="88"/>
      <c r="B488" s="113"/>
      <c r="C488" s="113"/>
      <c r="D488" s="113"/>
      <c r="E488" s="114"/>
      <c r="F488" s="114"/>
      <c r="G488" s="117">
        <f t="shared" si="11"/>
        <v>0</v>
      </c>
    </row>
    <row r="489" spans="1:7" ht="16.5">
      <c r="A489" s="88"/>
      <c r="B489" s="113"/>
      <c r="C489" s="113"/>
      <c r="D489" s="113"/>
      <c r="E489" s="114"/>
      <c r="F489" s="114"/>
      <c r="G489" s="117">
        <f t="shared" si="11"/>
        <v>0</v>
      </c>
    </row>
    <row r="490" spans="1:7" ht="16.5">
      <c r="A490" s="88"/>
      <c r="B490" s="113"/>
      <c r="C490" s="113"/>
      <c r="D490" s="113"/>
      <c r="E490" s="114"/>
      <c r="F490" s="114"/>
      <c r="G490" s="117">
        <f t="shared" si="11"/>
        <v>0</v>
      </c>
    </row>
    <row r="491" spans="1:7" ht="16.5">
      <c r="A491" s="88"/>
      <c r="B491" s="70"/>
      <c r="C491" s="70"/>
      <c r="D491" s="70"/>
      <c r="E491" s="76"/>
      <c r="F491" s="76"/>
      <c r="G491" s="18">
        <f t="shared" si="11"/>
        <v>0</v>
      </c>
    </row>
    <row r="492" spans="1:7" ht="16.5">
      <c r="A492" s="88"/>
      <c r="B492" s="24"/>
      <c r="C492" s="24"/>
      <c r="D492" s="24"/>
      <c r="E492" s="76"/>
      <c r="F492" s="76"/>
      <c r="G492" s="18">
        <f t="shared" si="11"/>
        <v>0</v>
      </c>
    </row>
    <row r="493" spans="1:7" ht="16.5">
      <c r="A493" s="88"/>
      <c r="B493" s="115" t="s">
        <v>103</v>
      </c>
      <c r="C493" s="115"/>
      <c r="D493" s="116"/>
      <c r="E493" s="18">
        <f>SUM(E467:E492)</f>
        <v>0</v>
      </c>
      <c r="F493" s="18">
        <f>SUM(F467:F492)</f>
        <v>0</v>
      </c>
      <c r="G493" s="18">
        <f>SUM(G467:G492)</f>
        <v>0</v>
      </c>
    </row>
    <row r="494" spans="2:7" s="43" customFormat="1" ht="16.5">
      <c r="B494" s="44"/>
      <c r="C494" s="44"/>
      <c r="D494" s="178"/>
      <c r="E494" s="179"/>
      <c r="F494" s="179"/>
      <c r="G494" s="179"/>
    </row>
    <row r="495" spans="2:7" s="43" customFormat="1" ht="16.5">
      <c r="B495" s="44"/>
      <c r="C495" s="44"/>
      <c r="D495" s="178"/>
      <c r="E495" s="179"/>
      <c r="F495" s="179"/>
      <c r="G495" s="179"/>
    </row>
    <row r="497" spans="2:7" ht="19.5">
      <c r="B497" s="471" t="s">
        <v>213</v>
      </c>
      <c r="C497" s="471"/>
      <c r="D497" s="465"/>
      <c r="E497" s="465"/>
      <c r="F497" s="465"/>
      <c r="G497" s="465"/>
    </row>
    <row r="498" spans="1:7" ht="47.25">
      <c r="A498" s="96" t="s">
        <v>226</v>
      </c>
      <c r="B498" s="97" t="s">
        <v>132</v>
      </c>
      <c r="C498" s="96" t="s">
        <v>128</v>
      </c>
      <c r="D498" s="97" t="s">
        <v>119</v>
      </c>
      <c r="E498" s="97" t="s">
        <v>120</v>
      </c>
      <c r="F498" s="97" t="s">
        <v>123</v>
      </c>
      <c r="G498" s="96" t="s">
        <v>122</v>
      </c>
    </row>
    <row r="499" spans="1:7" ht="16.5">
      <c r="A499" s="88"/>
      <c r="B499" s="113"/>
      <c r="C499" s="113"/>
      <c r="D499" s="113"/>
      <c r="E499" s="114"/>
      <c r="F499" s="114"/>
      <c r="G499" s="117">
        <f>E499*F499</f>
        <v>0</v>
      </c>
    </row>
    <row r="500" spans="1:7" ht="16.5">
      <c r="A500" s="88"/>
      <c r="B500" s="113"/>
      <c r="C500" s="113"/>
      <c r="D500" s="113"/>
      <c r="E500" s="114"/>
      <c r="F500" s="114"/>
      <c r="G500" s="117">
        <f aca="true" t="shared" si="12" ref="G500:G523">E500*F500</f>
        <v>0</v>
      </c>
    </row>
    <row r="501" spans="1:7" ht="16.5">
      <c r="A501" s="88"/>
      <c r="B501" s="128"/>
      <c r="C501" s="113"/>
      <c r="D501" s="113"/>
      <c r="E501" s="114"/>
      <c r="F501" s="114"/>
      <c r="G501" s="117">
        <f t="shared" si="12"/>
        <v>0</v>
      </c>
    </row>
    <row r="502" spans="1:7" ht="16.5">
      <c r="A502" s="88"/>
      <c r="B502" s="113"/>
      <c r="C502" s="113"/>
      <c r="D502" s="113"/>
      <c r="E502" s="114"/>
      <c r="F502" s="114"/>
      <c r="G502" s="117">
        <f t="shared" si="12"/>
        <v>0</v>
      </c>
    </row>
    <row r="503" spans="1:7" ht="16.5">
      <c r="A503" s="88"/>
      <c r="B503" s="113"/>
      <c r="C503" s="113"/>
      <c r="D503" s="113"/>
      <c r="E503" s="114"/>
      <c r="F503" s="114"/>
      <c r="G503" s="117">
        <f t="shared" si="12"/>
        <v>0</v>
      </c>
    </row>
    <row r="504" spans="1:7" ht="16.5">
      <c r="A504" s="88"/>
      <c r="B504" s="113"/>
      <c r="C504" s="113"/>
      <c r="D504" s="113"/>
      <c r="E504" s="114"/>
      <c r="F504" s="114"/>
      <c r="G504" s="117">
        <f t="shared" si="12"/>
        <v>0</v>
      </c>
    </row>
    <row r="505" spans="1:7" ht="16.5">
      <c r="A505" s="88"/>
      <c r="B505" s="113"/>
      <c r="C505" s="113"/>
      <c r="D505" s="113"/>
      <c r="E505" s="114"/>
      <c r="F505" s="114"/>
      <c r="G505" s="117">
        <f t="shared" si="12"/>
        <v>0</v>
      </c>
    </row>
    <row r="506" spans="1:7" ht="16.5">
      <c r="A506" s="88"/>
      <c r="B506" s="113"/>
      <c r="C506" s="113"/>
      <c r="D506" s="113"/>
      <c r="E506" s="114"/>
      <c r="F506" s="114"/>
      <c r="G506" s="117">
        <f t="shared" si="12"/>
        <v>0</v>
      </c>
    </row>
    <row r="507" spans="1:7" ht="16.5">
      <c r="A507" s="88"/>
      <c r="B507" s="113"/>
      <c r="C507" s="113"/>
      <c r="D507" s="113"/>
      <c r="E507" s="114"/>
      <c r="F507" s="114"/>
      <c r="G507" s="117">
        <f t="shared" si="12"/>
        <v>0</v>
      </c>
    </row>
    <row r="508" spans="1:7" ht="16.5">
      <c r="A508" s="88"/>
      <c r="B508" s="113"/>
      <c r="C508" s="113"/>
      <c r="D508" s="113"/>
      <c r="E508" s="114"/>
      <c r="F508" s="114"/>
      <c r="G508" s="117">
        <f t="shared" si="12"/>
        <v>0</v>
      </c>
    </row>
    <row r="509" spans="1:7" ht="16.5">
      <c r="A509" s="88"/>
      <c r="B509" s="113"/>
      <c r="C509" s="113"/>
      <c r="D509" s="113"/>
      <c r="E509" s="114"/>
      <c r="F509" s="114"/>
      <c r="G509" s="117">
        <f t="shared" si="12"/>
        <v>0</v>
      </c>
    </row>
    <row r="510" spans="1:7" ht="16.5">
      <c r="A510" s="88"/>
      <c r="B510" s="113"/>
      <c r="C510" s="113"/>
      <c r="D510" s="113"/>
      <c r="E510" s="114"/>
      <c r="F510" s="114"/>
      <c r="G510" s="117">
        <f t="shared" si="12"/>
        <v>0</v>
      </c>
    </row>
    <row r="511" spans="1:7" ht="16.5">
      <c r="A511" s="88"/>
      <c r="B511" s="113"/>
      <c r="C511" s="113"/>
      <c r="D511" s="113"/>
      <c r="E511" s="114"/>
      <c r="F511" s="114"/>
      <c r="G511" s="117">
        <f t="shared" si="12"/>
        <v>0</v>
      </c>
    </row>
    <row r="512" spans="1:7" ht="16.5">
      <c r="A512" s="88"/>
      <c r="B512" s="113"/>
      <c r="C512" s="113"/>
      <c r="D512" s="113"/>
      <c r="E512" s="114"/>
      <c r="F512" s="114"/>
      <c r="G512" s="117">
        <f t="shared" si="12"/>
        <v>0</v>
      </c>
    </row>
    <row r="513" spans="1:7" ht="16.5">
      <c r="A513" s="88"/>
      <c r="B513" s="113"/>
      <c r="C513" s="113"/>
      <c r="D513" s="113"/>
      <c r="E513" s="114"/>
      <c r="F513" s="114"/>
      <c r="G513" s="117">
        <f t="shared" si="12"/>
        <v>0</v>
      </c>
    </row>
    <row r="514" spans="1:7" ht="16.5">
      <c r="A514" s="88"/>
      <c r="B514" s="113"/>
      <c r="C514" s="113"/>
      <c r="D514" s="113"/>
      <c r="E514" s="114"/>
      <c r="F514" s="114"/>
      <c r="G514" s="117">
        <f t="shared" si="12"/>
        <v>0</v>
      </c>
    </row>
    <row r="515" spans="1:7" ht="16.5">
      <c r="A515" s="88"/>
      <c r="B515" s="113"/>
      <c r="C515" s="113"/>
      <c r="D515" s="113"/>
      <c r="E515" s="114"/>
      <c r="F515" s="114"/>
      <c r="G515" s="117">
        <f t="shared" si="12"/>
        <v>0</v>
      </c>
    </row>
    <row r="516" spans="1:7" ht="16.5">
      <c r="A516" s="88"/>
      <c r="B516" s="113"/>
      <c r="C516" s="113"/>
      <c r="D516" s="113"/>
      <c r="E516" s="114"/>
      <c r="F516" s="114"/>
      <c r="G516" s="117">
        <f t="shared" si="12"/>
        <v>0</v>
      </c>
    </row>
    <row r="517" spans="1:7" ht="16.5">
      <c r="A517" s="88"/>
      <c r="B517" s="113"/>
      <c r="C517" s="113"/>
      <c r="D517" s="113"/>
      <c r="E517" s="114"/>
      <c r="F517" s="114"/>
      <c r="G517" s="117">
        <f t="shared" si="12"/>
        <v>0</v>
      </c>
    </row>
    <row r="518" spans="1:7" ht="16.5">
      <c r="A518" s="88"/>
      <c r="B518" s="113"/>
      <c r="C518" s="113"/>
      <c r="D518" s="113"/>
      <c r="E518" s="114"/>
      <c r="F518" s="114"/>
      <c r="G518" s="117">
        <f t="shared" si="12"/>
        <v>0</v>
      </c>
    </row>
    <row r="519" spans="1:7" ht="16.5">
      <c r="A519" s="88"/>
      <c r="B519" s="113"/>
      <c r="C519" s="113"/>
      <c r="D519" s="113"/>
      <c r="E519" s="114"/>
      <c r="F519" s="114"/>
      <c r="G519" s="117">
        <f t="shared" si="12"/>
        <v>0</v>
      </c>
    </row>
    <row r="520" spans="1:7" ht="16.5">
      <c r="A520" s="88"/>
      <c r="B520" s="113"/>
      <c r="C520" s="113"/>
      <c r="D520" s="113"/>
      <c r="E520" s="114"/>
      <c r="F520" s="114"/>
      <c r="G520" s="117">
        <f t="shared" si="12"/>
        <v>0</v>
      </c>
    </row>
    <row r="521" spans="1:7" ht="16.5">
      <c r="A521" s="88"/>
      <c r="B521" s="113"/>
      <c r="C521" s="113"/>
      <c r="D521" s="113"/>
      <c r="E521" s="114"/>
      <c r="F521" s="114"/>
      <c r="G521" s="117">
        <f t="shared" si="12"/>
        <v>0</v>
      </c>
    </row>
    <row r="522" spans="1:7" ht="16.5">
      <c r="A522" s="88"/>
      <c r="B522" s="113"/>
      <c r="C522" s="113"/>
      <c r="D522" s="113"/>
      <c r="E522" s="114"/>
      <c r="F522" s="114"/>
      <c r="G522" s="117">
        <f t="shared" si="12"/>
        <v>0</v>
      </c>
    </row>
    <row r="523" spans="1:7" ht="16.5">
      <c r="A523" s="88"/>
      <c r="B523" s="70"/>
      <c r="C523" s="70"/>
      <c r="D523" s="70"/>
      <c r="E523" s="76"/>
      <c r="F523" s="76"/>
      <c r="G523" s="117">
        <f t="shared" si="12"/>
        <v>0</v>
      </c>
    </row>
    <row r="524" spans="1:7" ht="16.5">
      <c r="A524" s="88"/>
      <c r="B524" s="24"/>
      <c r="C524" s="24"/>
      <c r="D524" s="24"/>
      <c r="E524" s="76"/>
      <c r="F524" s="76"/>
      <c r="G524" s="18">
        <f>E524*F524</f>
        <v>0</v>
      </c>
    </row>
    <row r="525" spans="1:7" ht="16.5">
      <c r="A525" s="88"/>
      <c r="B525" s="115" t="s">
        <v>103</v>
      </c>
      <c r="C525" s="115"/>
      <c r="D525" s="116"/>
      <c r="E525" s="18">
        <f>SUM(E499:E524)</f>
        <v>0</v>
      </c>
      <c r="F525" s="18">
        <f>SUM(F499:F524)</f>
        <v>0</v>
      </c>
      <c r="G525" s="18">
        <f>SUM(G499:G524)</f>
        <v>0</v>
      </c>
    </row>
    <row r="529" spans="2:7" ht="19.5">
      <c r="B529" s="470" t="s">
        <v>214</v>
      </c>
      <c r="C529" s="470"/>
      <c r="D529" s="470"/>
      <c r="E529" s="470"/>
      <c r="F529" s="470"/>
      <c r="G529" s="470"/>
    </row>
    <row r="530" spans="1:7" ht="47.25">
      <c r="A530" s="96" t="s">
        <v>226</v>
      </c>
      <c r="B530" s="97" t="s">
        <v>133</v>
      </c>
      <c r="C530" s="96" t="s">
        <v>128</v>
      </c>
      <c r="D530" s="97" t="s">
        <v>119</v>
      </c>
      <c r="E530" s="97" t="s">
        <v>120</v>
      </c>
      <c r="F530" s="97" t="s">
        <v>123</v>
      </c>
      <c r="G530" s="96" t="s">
        <v>122</v>
      </c>
    </row>
    <row r="531" spans="1:7" ht="16.5">
      <c r="A531" s="88"/>
      <c r="B531" s="113"/>
      <c r="C531" s="113"/>
      <c r="D531" s="113"/>
      <c r="E531" s="114"/>
      <c r="F531" s="114"/>
      <c r="G531" s="117">
        <f>E531*F531</f>
        <v>0</v>
      </c>
    </row>
    <row r="532" spans="1:7" ht="16.5">
      <c r="A532" s="88"/>
      <c r="B532" s="113"/>
      <c r="C532" s="113"/>
      <c r="D532" s="113"/>
      <c r="E532" s="114"/>
      <c r="F532" s="114"/>
      <c r="G532" s="117">
        <f aca="true" t="shared" si="13" ref="G532:G555">E532*F532</f>
        <v>0</v>
      </c>
    </row>
    <row r="533" spans="1:7" ht="16.5">
      <c r="A533" s="88"/>
      <c r="B533" s="113"/>
      <c r="C533" s="113"/>
      <c r="D533" s="113"/>
      <c r="E533" s="114"/>
      <c r="F533" s="114"/>
      <c r="G533" s="117">
        <f t="shared" si="13"/>
        <v>0</v>
      </c>
    </row>
    <row r="534" spans="1:7" ht="16.5">
      <c r="A534" s="88"/>
      <c r="B534" s="128"/>
      <c r="C534" s="113"/>
      <c r="D534" s="113"/>
      <c r="E534" s="114"/>
      <c r="F534" s="114"/>
      <c r="G534" s="117">
        <f t="shared" si="13"/>
        <v>0</v>
      </c>
    </row>
    <row r="535" spans="1:7" ht="16.5">
      <c r="A535" s="88"/>
      <c r="B535" s="113"/>
      <c r="C535" s="113"/>
      <c r="D535" s="113"/>
      <c r="E535" s="114"/>
      <c r="F535" s="114"/>
      <c r="G535" s="117">
        <f t="shared" si="13"/>
        <v>0</v>
      </c>
    </row>
    <row r="536" spans="1:7" ht="16.5">
      <c r="A536" s="88"/>
      <c r="B536" s="113"/>
      <c r="C536" s="113"/>
      <c r="D536" s="113"/>
      <c r="E536" s="114"/>
      <c r="F536" s="114"/>
      <c r="G536" s="117">
        <f t="shared" si="13"/>
        <v>0</v>
      </c>
    </row>
    <row r="537" spans="1:7" ht="16.5">
      <c r="A537" s="88"/>
      <c r="B537" s="113"/>
      <c r="C537" s="113"/>
      <c r="D537" s="113"/>
      <c r="E537" s="114"/>
      <c r="F537" s="114"/>
      <c r="G537" s="117">
        <f t="shared" si="13"/>
        <v>0</v>
      </c>
    </row>
    <row r="538" spans="1:7" ht="16.5">
      <c r="A538" s="88"/>
      <c r="B538" s="113"/>
      <c r="C538" s="113"/>
      <c r="D538" s="113"/>
      <c r="E538" s="114"/>
      <c r="F538" s="114"/>
      <c r="G538" s="117">
        <f t="shared" si="13"/>
        <v>0</v>
      </c>
    </row>
    <row r="539" spans="1:7" ht="16.5">
      <c r="A539" s="88"/>
      <c r="B539" s="113"/>
      <c r="C539" s="113"/>
      <c r="D539" s="113"/>
      <c r="E539" s="114"/>
      <c r="F539" s="114"/>
      <c r="G539" s="117">
        <f t="shared" si="13"/>
        <v>0</v>
      </c>
    </row>
    <row r="540" spans="1:7" ht="16.5">
      <c r="A540" s="88"/>
      <c r="B540" s="113"/>
      <c r="C540" s="113"/>
      <c r="D540" s="113"/>
      <c r="E540" s="114"/>
      <c r="F540" s="114"/>
      <c r="G540" s="117">
        <f t="shared" si="13"/>
        <v>0</v>
      </c>
    </row>
    <row r="541" spans="1:7" ht="16.5">
      <c r="A541" s="88"/>
      <c r="B541" s="113"/>
      <c r="C541" s="113"/>
      <c r="D541" s="113"/>
      <c r="E541" s="114"/>
      <c r="F541" s="114"/>
      <c r="G541" s="117">
        <f t="shared" si="13"/>
        <v>0</v>
      </c>
    </row>
    <row r="542" spans="1:7" ht="16.5">
      <c r="A542" s="88"/>
      <c r="B542" s="113"/>
      <c r="C542" s="113"/>
      <c r="D542" s="113"/>
      <c r="E542" s="114"/>
      <c r="F542" s="114"/>
      <c r="G542" s="117">
        <f t="shared" si="13"/>
        <v>0</v>
      </c>
    </row>
    <row r="543" spans="1:7" ht="16.5">
      <c r="A543" s="88"/>
      <c r="B543" s="113"/>
      <c r="C543" s="113"/>
      <c r="D543" s="113"/>
      <c r="E543" s="114"/>
      <c r="F543" s="114"/>
      <c r="G543" s="117">
        <f t="shared" si="13"/>
        <v>0</v>
      </c>
    </row>
    <row r="544" spans="1:7" ht="16.5">
      <c r="A544" s="88"/>
      <c r="B544" s="113"/>
      <c r="C544" s="113"/>
      <c r="D544" s="113"/>
      <c r="E544" s="114"/>
      <c r="F544" s="114"/>
      <c r="G544" s="117">
        <f t="shared" si="13"/>
        <v>0</v>
      </c>
    </row>
    <row r="545" spans="1:7" ht="16.5">
      <c r="A545" s="88"/>
      <c r="B545" s="113"/>
      <c r="C545" s="113"/>
      <c r="D545" s="113"/>
      <c r="E545" s="114"/>
      <c r="F545" s="114"/>
      <c r="G545" s="117">
        <f t="shared" si="13"/>
        <v>0</v>
      </c>
    </row>
    <row r="546" spans="1:7" ht="16.5">
      <c r="A546" s="88"/>
      <c r="B546" s="113"/>
      <c r="C546" s="113"/>
      <c r="D546" s="113"/>
      <c r="E546" s="114"/>
      <c r="F546" s="114"/>
      <c r="G546" s="117">
        <f t="shared" si="13"/>
        <v>0</v>
      </c>
    </row>
    <row r="547" spans="1:7" ht="16.5">
      <c r="A547" s="88"/>
      <c r="B547" s="113"/>
      <c r="C547" s="113"/>
      <c r="D547" s="113"/>
      <c r="E547" s="114"/>
      <c r="F547" s="114"/>
      <c r="G547" s="117">
        <f t="shared" si="13"/>
        <v>0</v>
      </c>
    </row>
    <row r="548" spans="1:7" ht="16.5">
      <c r="A548" s="88"/>
      <c r="B548" s="113"/>
      <c r="C548" s="113"/>
      <c r="D548" s="113"/>
      <c r="E548" s="114"/>
      <c r="F548" s="114"/>
      <c r="G548" s="117">
        <f t="shared" si="13"/>
        <v>0</v>
      </c>
    </row>
    <row r="549" spans="1:7" ht="16.5">
      <c r="A549" s="88"/>
      <c r="B549" s="113"/>
      <c r="C549" s="113"/>
      <c r="D549" s="113"/>
      <c r="E549" s="114"/>
      <c r="F549" s="114"/>
      <c r="G549" s="117">
        <f t="shared" si="13"/>
        <v>0</v>
      </c>
    </row>
    <row r="550" spans="1:7" ht="16.5">
      <c r="A550" s="88"/>
      <c r="B550" s="113"/>
      <c r="C550" s="113"/>
      <c r="D550" s="113"/>
      <c r="E550" s="114"/>
      <c r="F550" s="114"/>
      <c r="G550" s="117">
        <f t="shared" si="13"/>
        <v>0</v>
      </c>
    </row>
    <row r="551" spans="1:7" ht="16.5">
      <c r="A551" s="88"/>
      <c r="B551" s="113"/>
      <c r="C551" s="113"/>
      <c r="D551" s="113"/>
      <c r="E551" s="114"/>
      <c r="F551" s="114"/>
      <c r="G551" s="117">
        <f t="shared" si="13"/>
        <v>0</v>
      </c>
    </row>
    <row r="552" spans="1:7" ht="16.5">
      <c r="A552" s="88"/>
      <c r="B552" s="113"/>
      <c r="C552" s="113"/>
      <c r="D552" s="113"/>
      <c r="E552" s="114"/>
      <c r="F552" s="114"/>
      <c r="G552" s="117">
        <f t="shared" si="13"/>
        <v>0</v>
      </c>
    </row>
    <row r="553" spans="1:7" ht="16.5">
      <c r="A553" s="88"/>
      <c r="B553" s="113"/>
      <c r="C553" s="113"/>
      <c r="D553" s="113"/>
      <c r="E553" s="114"/>
      <c r="F553" s="114"/>
      <c r="G553" s="117">
        <f t="shared" si="13"/>
        <v>0</v>
      </c>
    </row>
    <row r="554" spans="1:7" ht="16.5">
      <c r="A554" s="88"/>
      <c r="B554" s="113"/>
      <c r="C554" s="113"/>
      <c r="D554" s="113"/>
      <c r="E554" s="114"/>
      <c r="F554" s="114"/>
      <c r="G554" s="117">
        <f t="shared" si="13"/>
        <v>0</v>
      </c>
    </row>
    <row r="555" spans="1:7" ht="16.5">
      <c r="A555" s="88"/>
      <c r="B555" s="70"/>
      <c r="C555" s="70"/>
      <c r="D555" s="70"/>
      <c r="E555" s="76"/>
      <c r="F555" s="76"/>
      <c r="G555" s="117">
        <f t="shared" si="13"/>
        <v>0</v>
      </c>
    </row>
    <row r="556" spans="1:7" ht="16.5">
      <c r="A556" s="88"/>
      <c r="B556" s="24"/>
      <c r="C556" s="24"/>
      <c r="D556" s="24"/>
      <c r="E556" s="76"/>
      <c r="F556" s="76"/>
      <c r="G556" s="18">
        <f>E556*F556</f>
        <v>0</v>
      </c>
    </row>
    <row r="557" spans="1:7" ht="16.5">
      <c r="A557" s="88"/>
      <c r="B557" s="115" t="s">
        <v>103</v>
      </c>
      <c r="C557" s="115"/>
      <c r="D557" s="116"/>
      <c r="E557" s="18">
        <f>SUM(E531:E556)</f>
        <v>0</v>
      </c>
      <c r="F557" s="18">
        <f>SUM(F531:F556)</f>
        <v>0</v>
      </c>
      <c r="G557" s="18">
        <f>SUM(G531:G556)</f>
        <v>0</v>
      </c>
    </row>
    <row r="558" spans="1:7" s="43" customFormat="1" ht="16.5">
      <c r="A558" s="91"/>
      <c r="B558" s="44"/>
      <c r="C558" s="44"/>
      <c r="D558" s="178"/>
      <c r="E558" s="179"/>
      <c r="F558" s="179"/>
      <c r="G558" s="179"/>
    </row>
    <row r="559" spans="1:7" s="43" customFormat="1" ht="16.5">
      <c r="A559" s="91"/>
      <c r="B559" s="44"/>
      <c r="C559" s="44"/>
      <c r="D559" s="178"/>
      <c r="E559" s="179"/>
      <c r="F559" s="179"/>
      <c r="G559" s="179"/>
    </row>
    <row r="561" spans="2:7" ht="19.5">
      <c r="B561" s="470" t="s">
        <v>215</v>
      </c>
      <c r="C561" s="470"/>
      <c r="D561" s="470"/>
      <c r="E561" s="470"/>
      <c r="F561" s="470"/>
      <c r="G561" s="470"/>
    </row>
    <row r="562" spans="1:7" ht="47.25">
      <c r="A562" s="96" t="s">
        <v>226</v>
      </c>
      <c r="B562" s="97" t="s">
        <v>133</v>
      </c>
      <c r="C562" s="96" t="s">
        <v>128</v>
      </c>
      <c r="D562" s="97" t="s">
        <v>119</v>
      </c>
      <c r="E562" s="97" t="s">
        <v>120</v>
      </c>
      <c r="F562" s="97" t="s">
        <v>123</v>
      </c>
      <c r="G562" s="96" t="s">
        <v>122</v>
      </c>
    </row>
    <row r="563" spans="1:7" ht="16.5">
      <c r="A563" s="88"/>
      <c r="B563" s="113"/>
      <c r="C563" s="113"/>
      <c r="D563" s="113"/>
      <c r="E563" s="114"/>
      <c r="F563" s="114"/>
      <c r="G563" s="117">
        <f>E563*F563</f>
        <v>0</v>
      </c>
    </row>
    <row r="564" spans="1:7" ht="16.5">
      <c r="A564" s="88"/>
      <c r="B564" s="113"/>
      <c r="C564" s="113"/>
      <c r="D564" s="113"/>
      <c r="E564" s="114"/>
      <c r="F564" s="114"/>
      <c r="G564" s="117">
        <f aca="true" t="shared" si="14" ref="G564:G588">E564*F564</f>
        <v>0</v>
      </c>
    </row>
    <row r="565" spans="1:7" ht="16.5">
      <c r="A565" s="88"/>
      <c r="B565" s="113"/>
      <c r="C565" s="113"/>
      <c r="D565" s="113"/>
      <c r="E565" s="114"/>
      <c r="F565" s="114"/>
      <c r="G565" s="117">
        <f t="shared" si="14"/>
        <v>0</v>
      </c>
    </row>
    <row r="566" spans="1:7" ht="16.5">
      <c r="A566" s="88"/>
      <c r="B566" s="128"/>
      <c r="C566" s="113"/>
      <c r="D566" s="113"/>
      <c r="E566" s="114"/>
      <c r="F566" s="114"/>
      <c r="G566" s="117">
        <f t="shared" si="14"/>
        <v>0</v>
      </c>
    </row>
    <row r="567" spans="1:7" ht="16.5">
      <c r="A567" s="88"/>
      <c r="B567" s="113"/>
      <c r="C567" s="113"/>
      <c r="D567" s="113"/>
      <c r="E567" s="114"/>
      <c r="F567" s="114"/>
      <c r="G567" s="117">
        <f t="shared" si="14"/>
        <v>0</v>
      </c>
    </row>
    <row r="568" spans="1:7" ht="16.5">
      <c r="A568" s="88"/>
      <c r="B568" s="128"/>
      <c r="C568" s="113"/>
      <c r="D568" s="113"/>
      <c r="E568" s="114"/>
      <c r="F568" s="114"/>
      <c r="G568" s="117">
        <f t="shared" si="14"/>
        <v>0</v>
      </c>
    </row>
    <row r="569" spans="1:7" ht="16.5">
      <c r="A569" s="88"/>
      <c r="B569" s="113"/>
      <c r="C569" s="113"/>
      <c r="D569" s="113"/>
      <c r="E569" s="114"/>
      <c r="F569" s="114"/>
      <c r="G569" s="117">
        <f t="shared" si="14"/>
        <v>0</v>
      </c>
    </row>
    <row r="570" spans="1:7" ht="16.5">
      <c r="A570" s="88"/>
      <c r="B570" s="113"/>
      <c r="C570" s="113"/>
      <c r="D570" s="113"/>
      <c r="E570" s="114"/>
      <c r="F570" s="114"/>
      <c r="G570" s="117">
        <f t="shared" si="14"/>
        <v>0</v>
      </c>
    </row>
    <row r="571" spans="1:7" ht="16.5">
      <c r="A571" s="88"/>
      <c r="B571" s="113"/>
      <c r="C571" s="113"/>
      <c r="D571" s="113"/>
      <c r="E571" s="114"/>
      <c r="F571" s="114"/>
      <c r="G571" s="117">
        <f t="shared" si="14"/>
        <v>0</v>
      </c>
    </row>
    <row r="572" spans="1:7" ht="16.5">
      <c r="A572" s="88"/>
      <c r="B572" s="113"/>
      <c r="C572" s="113"/>
      <c r="D572" s="113"/>
      <c r="E572" s="114"/>
      <c r="F572" s="114"/>
      <c r="G572" s="117">
        <f t="shared" si="14"/>
        <v>0</v>
      </c>
    </row>
    <row r="573" spans="1:7" ht="16.5">
      <c r="A573" s="88"/>
      <c r="B573" s="113"/>
      <c r="C573" s="113"/>
      <c r="D573" s="113"/>
      <c r="E573" s="114"/>
      <c r="F573" s="114"/>
      <c r="G573" s="117">
        <f t="shared" si="14"/>
        <v>0</v>
      </c>
    </row>
    <row r="574" spans="1:7" ht="16.5">
      <c r="A574" s="88"/>
      <c r="B574" s="113"/>
      <c r="C574" s="113"/>
      <c r="D574" s="113"/>
      <c r="E574" s="114"/>
      <c r="F574" s="114"/>
      <c r="G574" s="117">
        <f t="shared" si="14"/>
        <v>0</v>
      </c>
    </row>
    <row r="575" spans="1:7" ht="16.5">
      <c r="A575" s="88"/>
      <c r="B575" s="113"/>
      <c r="C575" s="113"/>
      <c r="D575" s="113"/>
      <c r="E575" s="114"/>
      <c r="F575" s="114"/>
      <c r="G575" s="117">
        <f t="shared" si="14"/>
        <v>0</v>
      </c>
    </row>
    <row r="576" spans="1:7" ht="16.5">
      <c r="A576" s="88"/>
      <c r="B576" s="113"/>
      <c r="C576" s="113"/>
      <c r="D576" s="113"/>
      <c r="E576" s="114"/>
      <c r="F576" s="114"/>
      <c r="G576" s="117">
        <f t="shared" si="14"/>
        <v>0</v>
      </c>
    </row>
    <row r="577" spans="1:7" ht="16.5">
      <c r="A577" s="88"/>
      <c r="B577" s="113"/>
      <c r="C577" s="113"/>
      <c r="D577" s="113"/>
      <c r="E577" s="114"/>
      <c r="F577" s="114"/>
      <c r="G577" s="117">
        <f t="shared" si="14"/>
        <v>0</v>
      </c>
    </row>
    <row r="578" spans="1:7" ht="16.5">
      <c r="A578" s="88"/>
      <c r="B578" s="113"/>
      <c r="C578" s="113"/>
      <c r="D578" s="113"/>
      <c r="E578" s="114"/>
      <c r="F578" s="114"/>
      <c r="G578" s="117">
        <f t="shared" si="14"/>
        <v>0</v>
      </c>
    </row>
    <row r="579" spans="1:7" ht="16.5">
      <c r="A579" s="88"/>
      <c r="B579" s="113"/>
      <c r="C579" s="113"/>
      <c r="D579" s="113"/>
      <c r="E579" s="114"/>
      <c r="F579" s="114"/>
      <c r="G579" s="117">
        <f t="shared" si="14"/>
        <v>0</v>
      </c>
    </row>
    <row r="580" spans="1:7" ht="16.5">
      <c r="A580" s="88"/>
      <c r="B580" s="113"/>
      <c r="C580" s="113"/>
      <c r="D580" s="113"/>
      <c r="E580" s="114"/>
      <c r="F580" s="114"/>
      <c r="G580" s="117">
        <f t="shared" si="14"/>
        <v>0</v>
      </c>
    </row>
    <row r="581" spans="1:7" ht="16.5">
      <c r="A581" s="88"/>
      <c r="B581" s="113"/>
      <c r="C581" s="113"/>
      <c r="D581" s="113"/>
      <c r="E581" s="114"/>
      <c r="F581" s="114"/>
      <c r="G581" s="117">
        <f t="shared" si="14"/>
        <v>0</v>
      </c>
    </row>
    <row r="582" spans="1:7" ht="16.5">
      <c r="A582" s="88"/>
      <c r="B582" s="113"/>
      <c r="C582" s="113"/>
      <c r="D582" s="113"/>
      <c r="E582" s="114"/>
      <c r="F582" s="114"/>
      <c r="G582" s="117">
        <f t="shared" si="14"/>
        <v>0</v>
      </c>
    </row>
    <row r="583" spans="1:7" ht="16.5">
      <c r="A583" s="88"/>
      <c r="B583" s="113"/>
      <c r="C583" s="113"/>
      <c r="D583" s="113"/>
      <c r="E583" s="114"/>
      <c r="F583" s="114"/>
      <c r="G583" s="117">
        <f t="shared" si="14"/>
        <v>0</v>
      </c>
    </row>
    <row r="584" spans="1:7" ht="16.5">
      <c r="A584" s="88"/>
      <c r="B584" s="113"/>
      <c r="C584" s="113"/>
      <c r="D584" s="113"/>
      <c r="E584" s="114"/>
      <c r="F584" s="114"/>
      <c r="G584" s="117">
        <f t="shared" si="14"/>
        <v>0</v>
      </c>
    </row>
    <row r="585" spans="1:7" ht="16.5">
      <c r="A585" s="88"/>
      <c r="B585" s="113"/>
      <c r="C585" s="113"/>
      <c r="D585" s="113"/>
      <c r="E585" s="114"/>
      <c r="F585" s="114"/>
      <c r="G585" s="117">
        <f t="shared" si="14"/>
        <v>0</v>
      </c>
    </row>
    <row r="586" spans="1:7" ht="16.5">
      <c r="A586" s="88"/>
      <c r="B586" s="113"/>
      <c r="C586" s="113"/>
      <c r="D586" s="113"/>
      <c r="E586" s="114"/>
      <c r="F586" s="114"/>
      <c r="G586" s="117">
        <f t="shared" si="14"/>
        <v>0</v>
      </c>
    </row>
    <row r="587" spans="1:7" ht="16.5">
      <c r="A587" s="88"/>
      <c r="B587" s="70"/>
      <c r="C587" s="70"/>
      <c r="D587" s="70"/>
      <c r="E587" s="76"/>
      <c r="F587" s="76"/>
      <c r="G587" s="117">
        <f t="shared" si="14"/>
        <v>0</v>
      </c>
    </row>
    <row r="588" spans="1:7" ht="16.5">
      <c r="A588" s="88"/>
      <c r="B588" s="24"/>
      <c r="C588" s="24"/>
      <c r="D588" s="24"/>
      <c r="E588" s="76"/>
      <c r="F588" s="76"/>
      <c r="G588" s="18">
        <f t="shared" si="14"/>
        <v>0</v>
      </c>
    </row>
    <row r="589" spans="1:7" ht="16.5">
      <c r="A589" s="88"/>
      <c r="B589" s="115" t="s">
        <v>103</v>
      </c>
      <c r="C589" s="115"/>
      <c r="D589" s="116"/>
      <c r="E589" s="18">
        <f>SUM(E563:E588)</f>
        <v>0</v>
      </c>
      <c r="F589" s="18">
        <f>SUM(F563:F588)</f>
        <v>0</v>
      </c>
      <c r="G589" s="18">
        <f>SUM(G563:G588)</f>
        <v>0</v>
      </c>
    </row>
    <row r="590" spans="2:7" s="43" customFormat="1" ht="16.5">
      <c r="B590" s="44"/>
      <c r="C590" s="44"/>
      <c r="D590" s="178"/>
      <c r="E590" s="179"/>
      <c r="F590" s="179"/>
      <c r="G590" s="179"/>
    </row>
    <row r="591" spans="2:7" s="43" customFormat="1" ht="16.5">
      <c r="B591" s="44"/>
      <c r="C591" s="44"/>
      <c r="D591" s="178"/>
      <c r="E591" s="179"/>
      <c r="F591" s="179"/>
      <c r="G591" s="179"/>
    </row>
    <row r="592" spans="2:7" s="43" customFormat="1" ht="16.5">
      <c r="B592" s="44"/>
      <c r="C592" s="44"/>
      <c r="D592" s="178"/>
      <c r="E592" s="179"/>
      <c r="F592" s="179"/>
      <c r="G592" s="179"/>
    </row>
    <row r="593" spans="2:7" ht="19.5">
      <c r="B593" s="470" t="s">
        <v>218</v>
      </c>
      <c r="C593" s="470"/>
      <c r="D593" s="470"/>
      <c r="E593" s="470"/>
      <c r="F593" s="470"/>
      <c r="G593" s="470"/>
    </row>
    <row r="594" spans="1:7" ht="47.25">
      <c r="A594" s="96" t="s">
        <v>226</v>
      </c>
      <c r="B594" s="97" t="s">
        <v>216</v>
      </c>
      <c r="C594" s="96" t="s">
        <v>128</v>
      </c>
      <c r="D594" s="97" t="s">
        <v>119</v>
      </c>
      <c r="E594" s="97" t="s">
        <v>120</v>
      </c>
      <c r="F594" s="97" t="s">
        <v>123</v>
      </c>
      <c r="G594" s="96" t="s">
        <v>122</v>
      </c>
    </row>
    <row r="595" spans="1:7" ht="16.5">
      <c r="A595" s="88"/>
      <c r="B595" s="113"/>
      <c r="C595" s="113"/>
      <c r="D595" s="113"/>
      <c r="E595" s="114"/>
      <c r="F595" s="114"/>
      <c r="G595" s="117">
        <f>E595*F595</f>
        <v>0</v>
      </c>
    </row>
    <row r="596" spans="1:7" ht="16.5">
      <c r="A596" s="88"/>
      <c r="B596" s="113"/>
      <c r="C596" s="113"/>
      <c r="D596" s="113"/>
      <c r="E596" s="114"/>
      <c r="F596" s="114"/>
      <c r="G596" s="117">
        <f aca="true" t="shared" si="15" ref="G596:G620">E596*F596</f>
        <v>0</v>
      </c>
    </row>
    <row r="597" spans="1:7" ht="16.5">
      <c r="A597" s="88"/>
      <c r="B597" s="113"/>
      <c r="C597" s="113"/>
      <c r="D597" s="113"/>
      <c r="E597" s="114"/>
      <c r="F597" s="114"/>
      <c r="G597" s="117">
        <f t="shared" si="15"/>
        <v>0</v>
      </c>
    </row>
    <row r="598" spans="1:7" ht="16.5">
      <c r="A598" s="88"/>
      <c r="B598" s="128"/>
      <c r="C598" s="113"/>
      <c r="D598" s="113"/>
      <c r="E598" s="114"/>
      <c r="F598" s="114"/>
      <c r="G598" s="117">
        <f t="shared" si="15"/>
        <v>0</v>
      </c>
    </row>
    <row r="599" spans="1:7" ht="16.5">
      <c r="A599" s="88"/>
      <c r="B599" s="113"/>
      <c r="C599" s="113"/>
      <c r="D599" s="113"/>
      <c r="E599" s="114"/>
      <c r="F599" s="114"/>
      <c r="G599" s="117">
        <f t="shared" si="15"/>
        <v>0</v>
      </c>
    </row>
    <row r="600" spans="1:7" ht="16.5">
      <c r="A600" s="88"/>
      <c r="B600" s="128"/>
      <c r="C600" s="113"/>
      <c r="D600" s="113"/>
      <c r="E600" s="114"/>
      <c r="F600" s="114"/>
      <c r="G600" s="117">
        <f t="shared" si="15"/>
        <v>0</v>
      </c>
    </row>
    <row r="601" spans="1:7" ht="16.5">
      <c r="A601" s="88"/>
      <c r="B601" s="113"/>
      <c r="C601" s="113"/>
      <c r="D601" s="113"/>
      <c r="E601" s="114"/>
      <c r="F601" s="114"/>
      <c r="G601" s="117">
        <f t="shared" si="15"/>
        <v>0</v>
      </c>
    </row>
    <row r="602" spans="1:7" ht="16.5">
      <c r="A602" s="88"/>
      <c r="B602" s="113"/>
      <c r="C602" s="113"/>
      <c r="D602" s="113"/>
      <c r="E602" s="114"/>
      <c r="F602" s="114"/>
      <c r="G602" s="117">
        <f t="shared" si="15"/>
        <v>0</v>
      </c>
    </row>
    <row r="603" spans="1:7" ht="16.5">
      <c r="A603" s="88"/>
      <c r="B603" s="113"/>
      <c r="C603" s="113"/>
      <c r="D603" s="113"/>
      <c r="E603" s="114"/>
      <c r="F603" s="114"/>
      <c r="G603" s="117">
        <f t="shared" si="15"/>
        <v>0</v>
      </c>
    </row>
    <row r="604" spans="1:7" ht="16.5">
      <c r="A604" s="88"/>
      <c r="B604" s="113"/>
      <c r="C604" s="113"/>
      <c r="D604" s="113"/>
      <c r="E604" s="114"/>
      <c r="F604" s="114"/>
      <c r="G604" s="117">
        <f t="shared" si="15"/>
        <v>0</v>
      </c>
    </row>
    <row r="605" spans="1:7" ht="16.5">
      <c r="A605" s="88"/>
      <c r="B605" s="113"/>
      <c r="C605" s="113"/>
      <c r="D605" s="113"/>
      <c r="E605" s="114"/>
      <c r="F605" s="114"/>
      <c r="G605" s="117">
        <f t="shared" si="15"/>
        <v>0</v>
      </c>
    </row>
    <row r="606" spans="1:7" ht="16.5">
      <c r="A606" s="88"/>
      <c r="B606" s="113"/>
      <c r="C606" s="113"/>
      <c r="D606" s="113"/>
      <c r="E606" s="114"/>
      <c r="F606" s="114"/>
      <c r="G606" s="117">
        <f t="shared" si="15"/>
        <v>0</v>
      </c>
    </row>
    <row r="607" spans="1:7" ht="16.5">
      <c r="A607" s="88"/>
      <c r="B607" s="113"/>
      <c r="C607" s="113"/>
      <c r="D607" s="113"/>
      <c r="E607" s="114"/>
      <c r="F607" s="114"/>
      <c r="G607" s="117">
        <f t="shared" si="15"/>
        <v>0</v>
      </c>
    </row>
    <row r="608" spans="1:7" ht="16.5">
      <c r="A608" s="88"/>
      <c r="B608" s="113"/>
      <c r="C608" s="113"/>
      <c r="D608" s="113"/>
      <c r="E608" s="114"/>
      <c r="F608" s="114"/>
      <c r="G608" s="117">
        <f t="shared" si="15"/>
        <v>0</v>
      </c>
    </row>
    <row r="609" spans="1:7" ht="16.5">
      <c r="A609" s="88"/>
      <c r="B609" s="113"/>
      <c r="C609" s="113"/>
      <c r="D609" s="113"/>
      <c r="E609" s="114"/>
      <c r="F609" s="114"/>
      <c r="G609" s="117">
        <f t="shared" si="15"/>
        <v>0</v>
      </c>
    </row>
    <row r="610" spans="1:7" ht="16.5">
      <c r="A610" s="88"/>
      <c r="B610" s="113"/>
      <c r="C610" s="113"/>
      <c r="D610" s="113"/>
      <c r="E610" s="114"/>
      <c r="F610" s="114"/>
      <c r="G610" s="117">
        <f t="shared" si="15"/>
        <v>0</v>
      </c>
    </row>
    <row r="611" spans="1:7" ht="16.5">
      <c r="A611" s="88"/>
      <c r="B611" s="113"/>
      <c r="C611" s="113"/>
      <c r="D611" s="113"/>
      <c r="E611" s="114"/>
      <c r="F611" s="114"/>
      <c r="G611" s="117">
        <f t="shared" si="15"/>
        <v>0</v>
      </c>
    </row>
    <row r="612" spans="1:7" ht="16.5">
      <c r="A612" s="88"/>
      <c r="B612" s="113"/>
      <c r="C612" s="113"/>
      <c r="D612" s="113"/>
      <c r="E612" s="114"/>
      <c r="F612" s="114"/>
      <c r="G612" s="117">
        <f t="shared" si="15"/>
        <v>0</v>
      </c>
    </row>
    <row r="613" spans="1:7" ht="16.5">
      <c r="A613" s="88"/>
      <c r="B613" s="113"/>
      <c r="C613" s="113"/>
      <c r="D613" s="113"/>
      <c r="E613" s="114"/>
      <c r="F613" s="114"/>
      <c r="G613" s="117">
        <f t="shared" si="15"/>
        <v>0</v>
      </c>
    </row>
    <row r="614" spans="1:7" ht="16.5">
      <c r="A614" s="88"/>
      <c r="B614" s="113"/>
      <c r="C614" s="113"/>
      <c r="D614" s="113"/>
      <c r="E614" s="114"/>
      <c r="F614" s="114"/>
      <c r="G614" s="117">
        <f t="shared" si="15"/>
        <v>0</v>
      </c>
    </row>
    <row r="615" spans="1:7" ht="16.5">
      <c r="A615" s="88"/>
      <c r="B615" s="113"/>
      <c r="C615" s="113"/>
      <c r="D615" s="113"/>
      <c r="E615" s="114"/>
      <c r="F615" s="114"/>
      <c r="G615" s="117">
        <f t="shared" si="15"/>
        <v>0</v>
      </c>
    </row>
    <row r="616" spans="1:7" ht="16.5">
      <c r="A616" s="88"/>
      <c r="B616" s="113"/>
      <c r="C616" s="113"/>
      <c r="D616" s="113"/>
      <c r="E616" s="114"/>
      <c r="F616" s="114"/>
      <c r="G616" s="117">
        <f t="shared" si="15"/>
        <v>0</v>
      </c>
    </row>
    <row r="617" spans="1:7" ht="16.5">
      <c r="A617" s="88"/>
      <c r="B617" s="113"/>
      <c r="C617" s="113"/>
      <c r="D617" s="113"/>
      <c r="E617" s="114"/>
      <c r="F617" s="114"/>
      <c r="G617" s="117">
        <f t="shared" si="15"/>
        <v>0</v>
      </c>
    </row>
    <row r="618" spans="1:7" ht="16.5">
      <c r="A618" s="88"/>
      <c r="B618" s="113"/>
      <c r="C618" s="113"/>
      <c r="D618" s="113"/>
      <c r="E618" s="114"/>
      <c r="F618" s="114"/>
      <c r="G618" s="117">
        <f t="shared" si="15"/>
        <v>0</v>
      </c>
    </row>
    <row r="619" spans="1:7" ht="16.5">
      <c r="A619" s="88"/>
      <c r="B619" s="70"/>
      <c r="C619" s="70"/>
      <c r="D619" s="70"/>
      <c r="E619" s="76"/>
      <c r="F619" s="76"/>
      <c r="G619" s="117">
        <f t="shared" si="15"/>
        <v>0</v>
      </c>
    </row>
    <row r="620" spans="1:7" ht="16.5">
      <c r="A620" s="88"/>
      <c r="B620" s="24"/>
      <c r="C620" s="24"/>
      <c r="D620" s="24"/>
      <c r="E620" s="76"/>
      <c r="F620" s="76"/>
      <c r="G620" s="18">
        <f t="shared" si="15"/>
        <v>0</v>
      </c>
    </row>
    <row r="621" spans="1:7" ht="16.5">
      <c r="A621" s="88"/>
      <c r="B621" s="115" t="s">
        <v>103</v>
      </c>
      <c r="C621" s="115"/>
      <c r="D621" s="116"/>
      <c r="E621" s="18">
        <f>SUM(E595:E620)</f>
        <v>0</v>
      </c>
      <c r="F621" s="18">
        <f>SUM(F595:F620)</f>
        <v>0</v>
      </c>
      <c r="G621" s="18">
        <f>SUM(G595:G620)</f>
        <v>0</v>
      </c>
    </row>
    <row r="622" spans="2:7" s="43" customFormat="1" ht="16.5">
      <c r="B622" s="44"/>
      <c r="C622" s="44"/>
      <c r="D622" s="178"/>
      <c r="E622" s="179"/>
      <c r="F622" s="179"/>
      <c r="G622" s="179"/>
    </row>
    <row r="623" spans="2:7" s="43" customFormat="1" ht="16.5">
      <c r="B623" s="44"/>
      <c r="C623" s="44"/>
      <c r="D623" s="178"/>
      <c r="E623" s="179"/>
      <c r="F623" s="179"/>
      <c r="G623" s="179"/>
    </row>
    <row r="624" spans="2:7" s="43" customFormat="1" ht="16.5">
      <c r="B624" s="44"/>
      <c r="C624" s="44"/>
      <c r="D624" s="178"/>
      <c r="E624" s="179"/>
      <c r="F624" s="179"/>
      <c r="G624" s="179"/>
    </row>
    <row r="625" spans="2:7" ht="19.5">
      <c r="B625" s="470" t="s">
        <v>217</v>
      </c>
      <c r="C625" s="470"/>
      <c r="D625" s="470"/>
      <c r="E625" s="470"/>
      <c r="F625" s="470"/>
      <c r="G625" s="470"/>
    </row>
    <row r="626" spans="1:7" ht="47.25">
      <c r="A626" s="96" t="s">
        <v>226</v>
      </c>
      <c r="B626" s="97" t="s">
        <v>216</v>
      </c>
      <c r="C626" s="96" t="s">
        <v>128</v>
      </c>
      <c r="D626" s="97" t="s">
        <v>119</v>
      </c>
      <c r="E626" s="97" t="s">
        <v>120</v>
      </c>
      <c r="F626" s="97" t="s">
        <v>123</v>
      </c>
      <c r="G626" s="96" t="s">
        <v>122</v>
      </c>
    </row>
    <row r="627" spans="1:7" ht="16.5">
      <c r="A627" s="88"/>
      <c r="B627" s="113"/>
      <c r="C627" s="113"/>
      <c r="D627" s="113"/>
      <c r="E627" s="114"/>
      <c r="F627" s="114"/>
      <c r="G627" s="117">
        <f>E627*F627</f>
        <v>0</v>
      </c>
    </row>
    <row r="628" spans="1:7" ht="16.5">
      <c r="A628" s="88"/>
      <c r="B628" s="128"/>
      <c r="C628" s="113"/>
      <c r="D628" s="113"/>
      <c r="E628" s="114"/>
      <c r="F628" s="114"/>
      <c r="G628" s="117">
        <f aca="true" t="shared" si="16" ref="G628:G652">E628*F628</f>
        <v>0</v>
      </c>
    </row>
    <row r="629" spans="1:7" ht="16.5">
      <c r="A629" s="88"/>
      <c r="B629" s="113"/>
      <c r="C629" s="113"/>
      <c r="D629" s="113"/>
      <c r="E629" s="114"/>
      <c r="F629" s="114"/>
      <c r="G629" s="117">
        <f t="shared" si="16"/>
        <v>0</v>
      </c>
    </row>
    <row r="630" spans="1:7" ht="16.5">
      <c r="A630" s="88"/>
      <c r="B630" s="128"/>
      <c r="C630" s="113"/>
      <c r="D630" s="113"/>
      <c r="E630" s="114"/>
      <c r="F630" s="114"/>
      <c r="G630" s="117">
        <f t="shared" si="16"/>
        <v>0</v>
      </c>
    </row>
    <row r="631" spans="1:7" ht="16.5">
      <c r="A631" s="88"/>
      <c r="B631" s="113"/>
      <c r="C631" s="113"/>
      <c r="D631" s="113"/>
      <c r="E631" s="114"/>
      <c r="F631" s="114"/>
      <c r="G631" s="117">
        <f t="shared" si="16"/>
        <v>0</v>
      </c>
    </row>
    <row r="632" spans="1:7" ht="16.5">
      <c r="A632" s="88"/>
      <c r="B632" s="128"/>
      <c r="C632" s="113"/>
      <c r="D632" s="113"/>
      <c r="E632" s="114"/>
      <c r="F632" s="114"/>
      <c r="G632" s="117">
        <f t="shared" si="16"/>
        <v>0</v>
      </c>
    </row>
    <row r="633" spans="1:7" ht="16.5">
      <c r="A633" s="88"/>
      <c r="B633" s="113"/>
      <c r="C633" s="113"/>
      <c r="D633" s="113"/>
      <c r="E633" s="114"/>
      <c r="F633" s="114"/>
      <c r="G633" s="117">
        <f t="shared" si="16"/>
        <v>0</v>
      </c>
    </row>
    <row r="634" spans="1:7" ht="16.5">
      <c r="A634" s="88"/>
      <c r="B634" s="113"/>
      <c r="C634" s="113"/>
      <c r="D634" s="113"/>
      <c r="E634" s="114"/>
      <c r="F634" s="114"/>
      <c r="G634" s="117">
        <f t="shared" si="16"/>
        <v>0</v>
      </c>
    </row>
    <row r="635" spans="1:7" ht="16.5">
      <c r="A635" s="88"/>
      <c r="B635" s="113"/>
      <c r="C635" s="113"/>
      <c r="D635" s="113"/>
      <c r="E635" s="114"/>
      <c r="F635" s="114"/>
      <c r="G635" s="117">
        <f t="shared" si="16"/>
        <v>0</v>
      </c>
    </row>
    <row r="636" spans="1:7" ht="16.5">
      <c r="A636" s="88"/>
      <c r="B636" s="113"/>
      <c r="C636" s="113"/>
      <c r="D636" s="113"/>
      <c r="E636" s="114"/>
      <c r="F636" s="114"/>
      <c r="G636" s="117">
        <f t="shared" si="16"/>
        <v>0</v>
      </c>
    </row>
    <row r="637" spans="1:7" ht="16.5">
      <c r="A637" s="88"/>
      <c r="B637" s="113"/>
      <c r="C637" s="113"/>
      <c r="D637" s="113"/>
      <c r="E637" s="114"/>
      <c r="F637" s="114"/>
      <c r="G637" s="117">
        <f t="shared" si="16"/>
        <v>0</v>
      </c>
    </row>
    <row r="638" spans="1:7" ht="16.5">
      <c r="A638" s="88"/>
      <c r="B638" s="113"/>
      <c r="C638" s="113"/>
      <c r="D638" s="113"/>
      <c r="E638" s="114"/>
      <c r="F638" s="114"/>
      <c r="G638" s="117">
        <f t="shared" si="16"/>
        <v>0</v>
      </c>
    </row>
    <row r="639" spans="1:7" ht="16.5">
      <c r="A639" s="88"/>
      <c r="B639" s="113"/>
      <c r="C639" s="113"/>
      <c r="D639" s="113"/>
      <c r="E639" s="114"/>
      <c r="F639" s="114"/>
      <c r="G639" s="117">
        <f t="shared" si="16"/>
        <v>0</v>
      </c>
    </row>
    <row r="640" spans="1:7" ht="16.5">
      <c r="A640" s="88"/>
      <c r="B640" s="113"/>
      <c r="C640" s="113"/>
      <c r="D640" s="113"/>
      <c r="E640" s="114"/>
      <c r="F640" s="114"/>
      <c r="G640" s="117">
        <f t="shared" si="16"/>
        <v>0</v>
      </c>
    </row>
    <row r="641" spans="1:7" ht="16.5">
      <c r="A641" s="88"/>
      <c r="B641" s="113"/>
      <c r="C641" s="113"/>
      <c r="D641" s="113"/>
      <c r="E641" s="114"/>
      <c r="F641" s="114"/>
      <c r="G641" s="117">
        <f t="shared" si="16"/>
        <v>0</v>
      </c>
    </row>
    <row r="642" spans="1:7" ht="16.5">
      <c r="A642" s="88"/>
      <c r="B642" s="113"/>
      <c r="C642" s="113"/>
      <c r="D642" s="113"/>
      <c r="E642" s="114"/>
      <c r="F642" s="114"/>
      <c r="G642" s="117">
        <f t="shared" si="16"/>
        <v>0</v>
      </c>
    </row>
    <row r="643" spans="1:7" ht="16.5">
      <c r="A643" s="88"/>
      <c r="B643" s="113"/>
      <c r="C643" s="113"/>
      <c r="D643" s="113"/>
      <c r="E643" s="114"/>
      <c r="F643" s="114"/>
      <c r="G643" s="117">
        <f t="shared" si="16"/>
        <v>0</v>
      </c>
    </row>
    <row r="644" spans="1:7" ht="16.5">
      <c r="A644" s="88"/>
      <c r="B644" s="113"/>
      <c r="C644" s="113"/>
      <c r="D644" s="113"/>
      <c r="E644" s="114"/>
      <c r="F644" s="114"/>
      <c r="G644" s="117">
        <f t="shared" si="16"/>
        <v>0</v>
      </c>
    </row>
    <row r="645" spans="1:7" ht="16.5">
      <c r="A645" s="88"/>
      <c r="B645" s="113"/>
      <c r="C645" s="113"/>
      <c r="D645" s="113"/>
      <c r="E645" s="114"/>
      <c r="F645" s="114"/>
      <c r="G645" s="117">
        <f t="shared" si="16"/>
        <v>0</v>
      </c>
    </row>
    <row r="646" spans="1:7" ht="16.5">
      <c r="A646" s="88"/>
      <c r="B646" s="113"/>
      <c r="C646" s="113"/>
      <c r="D646" s="113"/>
      <c r="E646" s="114"/>
      <c r="F646" s="114"/>
      <c r="G646" s="117">
        <f t="shared" si="16"/>
        <v>0</v>
      </c>
    </row>
    <row r="647" spans="1:7" ht="16.5">
      <c r="A647" s="88"/>
      <c r="B647" s="113"/>
      <c r="C647" s="113"/>
      <c r="D647" s="113"/>
      <c r="E647" s="114"/>
      <c r="F647" s="114"/>
      <c r="G647" s="117">
        <f t="shared" si="16"/>
        <v>0</v>
      </c>
    </row>
    <row r="648" spans="1:7" ht="16.5">
      <c r="A648" s="88"/>
      <c r="B648" s="113"/>
      <c r="C648" s="113"/>
      <c r="D648" s="113"/>
      <c r="E648" s="114"/>
      <c r="F648" s="114"/>
      <c r="G648" s="117">
        <f t="shared" si="16"/>
        <v>0</v>
      </c>
    </row>
    <row r="649" spans="1:7" ht="16.5">
      <c r="A649" s="88"/>
      <c r="B649" s="113"/>
      <c r="C649" s="113"/>
      <c r="D649" s="113"/>
      <c r="E649" s="114"/>
      <c r="F649" s="114"/>
      <c r="G649" s="117">
        <f t="shared" si="16"/>
        <v>0</v>
      </c>
    </row>
    <row r="650" spans="1:7" ht="16.5">
      <c r="A650" s="88"/>
      <c r="B650" s="113"/>
      <c r="C650" s="113"/>
      <c r="D650" s="113"/>
      <c r="E650" s="114"/>
      <c r="F650" s="114"/>
      <c r="G650" s="117">
        <f t="shared" si="16"/>
        <v>0</v>
      </c>
    </row>
    <row r="651" spans="1:7" ht="16.5">
      <c r="A651" s="88"/>
      <c r="B651" s="70"/>
      <c r="C651" s="70"/>
      <c r="D651" s="70"/>
      <c r="E651" s="76"/>
      <c r="F651" s="76"/>
      <c r="G651" s="117">
        <f t="shared" si="16"/>
        <v>0</v>
      </c>
    </row>
    <row r="652" spans="1:7" ht="16.5">
      <c r="A652" s="88"/>
      <c r="B652" s="24"/>
      <c r="C652" s="24"/>
      <c r="D652" s="24"/>
      <c r="E652" s="76"/>
      <c r="F652" s="76"/>
      <c r="G652" s="18">
        <f t="shared" si="16"/>
        <v>0</v>
      </c>
    </row>
    <row r="653" spans="1:7" ht="16.5">
      <c r="A653" s="88"/>
      <c r="B653" s="115" t="s">
        <v>103</v>
      </c>
      <c r="C653" s="115"/>
      <c r="D653" s="116"/>
      <c r="E653" s="18">
        <f>SUM(E627:E652)</f>
        <v>0</v>
      </c>
      <c r="F653" s="18">
        <f>SUM(F627:F652)</f>
        <v>0</v>
      </c>
      <c r="G653" s="18">
        <f>SUM(G627:G652)</f>
        <v>0</v>
      </c>
    </row>
    <row r="657" spans="2:7" ht="19.5">
      <c r="B657" s="470" t="s">
        <v>219</v>
      </c>
      <c r="C657" s="470"/>
      <c r="D657" s="470"/>
      <c r="E657" s="470"/>
      <c r="F657" s="470"/>
      <c r="G657" s="470"/>
    </row>
    <row r="658" spans="1:7" ht="47.25">
      <c r="A658" s="96" t="s">
        <v>226</v>
      </c>
      <c r="B658" s="97" t="s">
        <v>216</v>
      </c>
      <c r="C658" s="96" t="s">
        <v>128</v>
      </c>
      <c r="D658" s="97" t="s">
        <v>119</v>
      </c>
      <c r="E658" s="97" t="s">
        <v>120</v>
      </c>
      <c r="F658" s="97" t="s">
        <v>123</v>
      </c>
      <c r="G658" s="96" t="s">
        <v>122</v>
      </c>
    </row>
    <row r="659" spans="1:7" ht="16.5">
      <c r="A659" s="88"/>
      <c r="B659" s="113"/>
      <c r="C659" s="113"/>
      <c r="D659" s="113"/>
      <c r="E659" s="114"/>
      <c r="F659" s="114"/>
      <c r="G659" s="117">
        <f>E659*F659</f>
        <v>0</v>
      </c>
    </row>
    <row r="660" spans="1:7" ht="16.5">
      <c r="A660" s="88"/>
      <c r="B660" s="128"/>
      <c r="C660" s="113"/>
      <c r="D660" s="113"/>
      <c r="E660" s="114"/>
      <c r="F660" s="114"/>
      <c r="G660" s="117">
        <f aca="true" t="shared" si="17" ref="G660:G684">E660*F660</f>
        <v>0</v>
      </c>
    </row>
    <row r="661" spans="1:7" ht="16.5">
      <c r="A661" s="88"/>
      <c r="B661" s="128"/>
      <c r="C661" s="113"/>
      <c r="D661" s="113"/>
      <c r="E661" s="114"/>
      <c r="F661" s="114"/>
      <c r="G661" s="117">
        <f t="shared" si="17"/>
        <v>0</v>
      </c>
    </row>
    <row r="662" spans="1:7" ht="16.5">
      <c r="A662" s="88"/>
      <c r="B662" s="128"/>
      <c r="C662" s="113"/>
      <c r="D662" s="113"/>
      <c r="E662" s="114"/>
      <c r="F662" s="114"/>
      <c r="G662" s="117">
        <f t="shared" si="17"/>
        <v>0</v>
      </c>
    </row>
    <row r="663" spans="1:7" ht="16.5">
      <c r="A663" s="88"/>
      <c r="B663" s="113"/>
      <c r="C663" s="113"/>
      <c r="D663" s="113"/>
      <c r="E663" s="114"/>
      <c r="F663" s="114"/>
      <c r="G663" s="117">
        <f t="shared" si="17"/>
        <v>0</v>
      </c>
    </row>
    <row r="664" spans="1:7" ht="16.5">
      <c r="A664" s="88"/>
      <c r="B664" s="128"/>
      <c r="C664" s="113"/>
      <c r="D664" s="113"/>
      <c r="E664" s="114"/>
      <c r="F664" s="114"/>
      <c r="G664" s="117">
        <f t="shared" si="17"/>
        <v>0</v>
      </c>
    </row>
    <row r="665" spans="1:7" ht="16.5">
      <c r="A665" s="88"/>
      <c r="B665" s="113"/>
      <c r="C665" s="113"/>
      <c r="D665" s="113"/>
      <c r="E665" s="114"/>
      <c r="F665" s="114"/>
      <c r="G665" s="117">
        <f t="shared" si="17"/>
        <v>0</v>
      </c>
    </row>
    <row r="666" spans="1:7" ht="16.5">
      <c r="A666" s="88"/>
      <c r="B666" s="113"/>
      <c r="C666" s="113"/>
      <c r="D666" s="113"/>
      <c r="E666" s="114"/>
      <c r="F666" s="114"/>
      <c r="G666" s="117">
        <f t="shared" si="17"/>
        <v>0</v>
      </c>
    </row>
    <row r="667" spans="1:7" ht="16.5">
      <c r="A667" s="88"/>
      <c r="B667" s="113"/>
      <c r="C667" s="113"/>
      <c r="D667" s="113"/>
      <c r="E667" s="114"/>
      <c r="F667" s="114"/>
      <c r="G667" s="117">
        <f t="shared" si="17"/>
        <v>0</v>
      </c>
    </row>
    <row r="668" spans="1:7" ht="16.5">
      <c r="A668" s="88"/>
      <c r="B668" s="113"/>
      <c r="C668" s="113"/>
      <c r="D668" s="113"/>
      <c r="E668" s="114"/>
      <c r="F668" s="114"/>
      <c r="G668" s="117">
        <f t="shared" si="17"/>
        <v>0</v>
      </c>
    </row>
    <row r="669" spans="1:7" ht="16.5">
      <c r="A669" s="88"/>
      <c r="B669" s="113"/>
      <c r="C669" s="113"/>
      <c r="D669" s="113"/>
      <c r="E669" s="114"/>
      <c r="F669" s="114"/>
      <c r="G669" s="117">
        <f t="shared" si="17"/>
        <v>0</v>
      </c>
    </row>
    <row r="670" spans="1:7" ht="16.5">
      <c r="A670" s="88"/>
      <c r="B670" s="113"/>
      <c r="C670" s="113"/>
      <c r="D670" s="113"/>
      <c r="E670" s="114"/>
      <c r="F670" s="114"/>
      <c r="G670" s="117">
        <f t="shared" si="17"/>
        <v>0</v>
      </c>
    </row>
    <row r="671" spans="1:7" ht="16.5">
      <c r="A671" s="88"/>
      <c r="B671" s="113"/>
      <c r="C671" s="113"/>
      <c r="D671" s="113"/>
      <c r="E671" s="114"/>
      <c r="F671" s="114"/>
      <c r="G671" s="117">
        <f t="shared" si="17"/>
        <v>0</v>
      </c>
    </row>
    <row r="672" spans="1:7" ht="16.5">
      <c r="A672" s="88"/>
      <c r="B672" s="113"/>
      <c r="C672" s="113"/>
      <c r="D672" s="113"/>
      <c r="E672" s="114"/>
      <c r="F672" s="114"/>
      <c r="G672" s="117">
        <f t="shared" si="17"/>
        <v>0</v>
      </c>
    </row>
    <row r="673" spans="1:7" ht="16.5">
      <c r="A673" s="88"/>
      <c r="B673" s="113"/>
      <c r="C673" s="113"/>
      <c r="D673" s="113"/>
      <c r="E673" s="114"/>
      <c r="F673" s="114"/>
      <c r="G673" s="117">
        <f t="shared" si="17"/>
        <v>0</v>
      </c>
    </row>
    <row r="674" spans="1:7" ht="16.5">
      <c r="A674" s="88"/>
      <c r="B674" s="113"/>
      <c r="C674" s="113"/>
      <c r="D674" s="113"/>
      <c r="E674" s="114"/>
      <c r="F674" s="114"/>
      <c r="G674" s="117">
        <f t="shared" si="17"/>
        <v>0</v>
      </c>
    </row>
    <row r="675" spans="1:7" ht="16.5">
      <c r="A675" s="88"/>
      <c r="B675" s="113"/>
      <c r="C675" s="113"/>
      <c r="D675" s="113"/>
      <c r="E675" s="114"/>
      <c r="F675" s="114"/>
      <c r="G675" s="117">
        <f t="shared" si="17"/>
        <v>0</v>
      </c>
    </row>
    <row r="676" spans="1:7" ht="16.5">
      <c r="A676" s="88"/>
      <c r="B676" s="113"/>
      <c r="C676" s="113"/>
      <c r="D676" s="113"/>
      <c r="E676" s="114"/>
      <c r="F676" s="114"/>
      <c r="G676" s="117">
        <f t="shared" si="17"/>
        <v>0</v>
      </c>
    </row>
    <row r="677" spans="1:7" ht="16.5">
      <c r="A677" s="88"/>
      <c r="B677" s="113"/>
      <c r="C677" s="113"/>
      <c r="D677" s="113"/>
      <c r="E677" s="114"/>
      <c r="F677" s="114"/>
      <c r="G677" s="117">
        <f t="shared" si="17"/>
        <v>0</v>
      </c>
    </row>
    <row r="678" spans="1:7" ht="16.5">
      <c r="A678" s="88"/>
      <c r="B678" s="113"/>
      <c r="C678" s="113"/>
      <c r="D678" s="113"/>
      <c r="E678" s="114"/>
      <c r="F678" s="114"/>
      <c r="G678" s="117">
        <f t="shared" si="17"/>
        <v>0</v>
      </c>
    </row>
    <row r="679" spans="1:7" ht="16.5">
      <c r="A679" s="88"/>
      <c r="B679" s="113"/>
      <c r="C679" s="113"/>
      <c r="D679" s="113"/>
      <c r="E679" s="114"/>
      <c r="F679" s="114"/>
      <c r="G679" s="117">
        <f t="shared" si="17"/>
        <v>0</v>
      </c>
    </row>
    <row r="680" spans="1:7" ht="16.5">
      <c r="A680" s="88"/>
      <c r="B680" s="113"/>
      <c r="C680" s="113"/>
      <c r="D680" s="113"/>
      <c r="E680" s="114"/>
      <c r="F680" s="114"/>
      <c r="G680" s="117">
        <f t="shared" si="17"/>
        <v>0</v>
      </c>
    </row>
    <row r="681" spans="1:7" ht="16.5">
      <c r="A681" s="88"/>
      <c r="B681" s="113"/>
      <c r="C681" s="113"/>
      <c r="D681" s="113"/>
      <c r="E681" s="114"/>
      <c r="F681" s="114"/>
      <c r="G681" s="117">
        <f t="shared" si="17"/>
        <v>0</v>
      </c>
    </row>
    <row r="682" spans="1:7" ht="16.5">
      <c r="A682" s="88"/>
      <c r="B682" s="113"/>
      <c r="C682" s="113"/>
      <c r="D682" s="113"/>
      <c r="E682" s="114"/>
      <c r="F682" s="114"/>
      <c r="G682" s="117">
        <f t="shared" si="17"/>
        <v>0</v>
      </c>
    </row>
    <row r="683" spans="1:7" ht="16.5">
      <c r="A683" s="88"/>
      <c r="B683" s="70"/>
      <c r="C683" s="70"/>
      <c r="D683" s="70"/>
      <c r="E683" s="76"/>
      <c r="F683" s="76"/>
      <c r="G683" s="117">
        <f t="shared" si="17"/>
        <v>0</v>
      </c>
    </row>
    <row r="684" spans="1:7" ht="16.5">
      <c r="A684" s="88"/>
      <c r="B684" s="24"/>
      <c r="C684" s="24"/>
      <c r="D684" s="24"/>
      <c r="E684" s="76"/>
      <c r="F684" s="76"/>
      <c r="G684" s="18">
        <f t="shared" si="17"/>
        <v>0</v>
      </c>
    </row>
    <row r="685" spans="1:7" ht="16.5">
      <c r="A685" s="88"/>
      <c r="B685" s="115" t="s">
        <v>103</v>
      </c>
      <c r="C685" s="115"/>
      <c r="D685" s="116"/>
      <c r="E685" s="18">
        <f>SUM(E659:E684)</f>
        <v>0</v>
      </c>
      <c r="F685" s="18">
        <f>SUM(F659:F684)</f>
        <v>0</v>
      </c>
      <c r="G685" s="18">
        <f>SUM(G659:G684)</f>
        <v>0</v>
      </c>
    </row>
    <row r="689" spans="2:7" ht="19.5">
      <c r="B689" s="471" t="s">
        <v>331</v>
      </c>
      <c r="C689" s="471"/>
      <c r="D689" s="465"/>
      <c r="E689" s="465"/>
      <c r="F689" s="465"/>
      <c r="G689" s="465"/>
    </row>
    <row r="690" spans="1:7" ht="31.5">
      <c r="A690" s="96" t="s">
        <v>226</v>
      </c>
      <c r="B690" s="97" t="s">
        <v>332</v>
      </c>
      <c r="C690" s="96" t="s">
        <v>128</v>
      </c>
      <c r="D690" s="97" t="s">
        <v>124</v>
      </c>
      <c r="E690" s="97" t="s">
        <v>125</v>
      </c>
      <c r="F690" s="97" t="s">
        <v>120</v>
      </c>
      <c r="G690" s="96" t="s">
        <v>122</v>
      </c>
    </row>
    <row r="691" spans="1:7" ht="16.5">
      <c r="A691" s="96"/>
      <c r="B691" s="111"/>
      <c r="C691" s="237"/>
      <c r="D691" s="111"/>
      <c r="E691" s="111"/>
      <c r="F691" s="111"/>
      <c r="G691" s="117">
        <f>E691*F691</f>
        <v>0</v>
      </c>
    </row>
    <row r="692" spans="1:7" ht="16.5">
      <c r="A692" s="96"/>
      <c r="B692" s="111"/>
      <c r="C692" s="237"/>
      <c r="D692" s="111"/>
      <c r="E692" s="111"/>
      <c r="F692" s="111"/>
      <c r="G692" s="117">
        <f aca="true" t="shared" si="18" ref="G692:G702">E692*F692</f>
        <v>0</v>
      </c>
    </row>
    <row r="693" spans="1:7" ht="16.5">
      <c r="A693" s="96"/>
      <c r="B693" s="111"/>
      <c r="C693" s="237"/>
      <c r="D693" s="111"/>
      <c r="E693" s="111"/>
      <c r="F693" s="111"/>
      <c r="G693" s="117">
        <f t="shared" si="18"/>
        <v>0</v>
      </c>
    </row>
    <row r="694" spans="1:7" ht="16.5">
      <c r="A694" s="96"/>
      <c r="B694" s="111"/>
      <c r="C694" s="237"/>
      <c r="D694" s="111"/>
      <c r="E694" s="111"/>
      <c r="F694" s="111"/>
      <c r="G694" s="117">
        <f t="shared" si="18"/>
        <v>0</v>
      </c>
    </row>
    <row r="695" spans="1:7" ht="16.5">
      <c r="A695" s="96"/>
      <c r="B695" s="111"/>
      <c r="C695" s="237"/>
      <c r="D695" s="111"/>
      <c r="E695" s="111"/>
      <c r="F695" s="111"/>
      <c r="G695" s="117">
        <f t="shared" si="18"/>
        <v>0</v>
      </c>
    </row>
    <row r="696" spans="1:7" ht="16.5">
      <c r="A696" s="96"/>
      <c r="B696" s="111"/>
      <c r="C696" s="237"/>
      <c r="D696" s="111"/>
      <c r="E696" s="111"/>
      <c r="F696" s="111"/>
      <c r="G696" s="117">
        <f t="shared" si="18"/>
        <v>0</v>
      </c>
    </row>
    <row r="697" spans="1:7" ht="16.5">
      <c r="A697" s="96"/>
      <c r="B697" s="111"/>
      <c r="C697" s="237"/>
      <c r="D697" s="111"/>
      <c r="E697" s="111"/>
      <c r="F697" s="111"/>
      <c r="G697" s="117">
        <f t="shared" si="18"/>
        <v>0</v>
      </c>
    </row>
    <row r="698" spans="1:7" ht="16.5">
      <c r="A698" s="96"/>
      <c r="B698" s="111"/>
      <c r="C698" s="237"/>
      <c r="D698" s="111"/>
      <c r="E698" s="111"/>
      <c r="F698" s="111"/>
      <c r="G698" s="117">
        <f t="shared" si="18"/>
        <v>0</v>
      </c>
    </row>
    <row r="699" spans="1:7" ht="16.5">
      <c r="A699" s="96"/>
      <c r="B699" s="111"/>
      <c r="C699" s="237"/>
      <c r="D699" s="111"/>
      <c r="E699" s="111"/>
      <c r="F699" s="111"/>
      <c r="G699" s="117">
        <f t="shared" si="18"/>
        <v>0</v>
      </c>
    </row>
    <row r="700" spans="1:7" ht="16.5">
      <c r="A700" s="96"/>
      <c r="B700" s="111"/>
      <c r="C700" s="237"/>
      <c r="D700" s="111"/>
      <c r="E700" s="111"/>
      <c r="F700" s="111"/>
      <c r="G700" s="117">
        <f t="shared" si="18"/>
        <v>0</v>
      </c>
    </row>
    <row r="701" spans="1:7" ht="16.5">
      <c r="A701" s="96"/>
      <c r="B701" s="111"/>
      <c r="C701" s="237"/>
      <c r="D701" s="111"/>
      <c r="E701" s="111"/>
      <c r="F701" s="111"/>
      <c r="G701" s="117">
        <f t="shared" si="18"/>
        <v>0</v>
      </c>
    </row>
    <row r="702" spans="1:7" ht="16.5">
      <c r="A702" s="96"/>
      <c r="B702" s="111"/>
      <c r="C702" s="237"/>
      <c r="D702" s="111"/>
      <c r="E702" s="111"/>
      <c r="F702" s="111"/>
      <c r="G702" s="117">
        <f t="shared" si="18"/>
        <v>0</v>
      </c>
    </row>
    <row r="703" spans="1:7" ht="16.5">
      <c r="A703" s="96"/>
      <c r="B703" s="111"/>
      <c r="C703" s="237"/>
      <c r="D703" s="111"/>
      <c r="E703" s="111"/>
      <c r="F703" s="111"/>
      <c r="G703" s="117">
        <f aca="true" t="shared" si="19" ref="G703:G708">E703*F703</f>
        <v>0</v>
      </c>
    </row>
    <row r="704" spans="1:7" ht="16.5">
      <c r="A704" s="96"/>
      <c r="B704" s="111"/>
      <c r="C704" s="237"/>
      <c r="D704" s="111"/>
      <c r="E704" s="111"/>
      <c r="F704" s="111"/>
      <c r="G704" s="117">
        <f t="shared" si="19"/>
        <v>0</v>
      </c>
    </row>
    <row r="705" spans="1:7" ht="16.5">
      <c r="A705" s="96"/>
      <c r="B705" s="111"/>
      <c r="C705" s="237"/>
      <c r="D705" s="111"/>
      <c r="E705" s="111"/>
      <c r="F705" s="111"/>
      <c r="G705" s="117">
        <f t="shared" si="19"/>
        <v>0</v>
      </c>
    </row>
    <row r="706" spans="1:7" ht="16.5">
      <c r="A706" s="96"/>
      <c r="B706" s="111"/>
      <c r="C706" s="237"/>
      <c r="D706" s="111"/>
      <c r="E706" s="111"/>
      <c r="F706" s="111"/>
      <c r="G706" s="117">
        <f t="shared" si="19"/>
        <v>0</v>
      </c>
    </row>
    <row r="707" spans="1:7" ht="16.5">
      <c r="A707" s="96"/>
      <c r="B707" s="111"/>
      <c r="C707" s="237"/>
      <c r="D707" s="111"/>
      <c r="E707" s="111"/>
      <c r="F707" s="111"/>
      <c r="G707" s="117">
        <f t="shared" si="19"/>
        <v>0</v>
      </c>
    </row>
    <row r="708" spans="1:7" ht="16.5">
      <c r="A708" s="88"/>
      <c r="B708" s="113"/>
      <c r="C708" s="113"/>
      <c r="D708" s="113"/>
      <c r="E708" s="114"/>
      <c r="F708" s="114"/>
      <c r="G708" s="117">
        <f t="shared" si="19"/>
        <v>0</v>
      </c>
    </row>
    <row r="709" spans="1:7" ht="16.5">
      <c r="A709" s="88"/>
      <c r="B709" s="115" t="s">
        <v>103</v>
      </c>
      <c r="C709" s="115"/>
      <c r="D709" s="116"/>
      <c r="E709" s="18">
        <f>SUM(E691:E708)</f>
        <v>0</v>
      </c>
      <c r="F709" s="18">
        <f>SUM(F691:F708)</f>
        <v>0</v>
      </c>
      <c r="G709" s="117">
        <f>SUM(G691:G708)</f>
        <v>0</v>
      </c>
    </row>
    <row r="725" spans="2:7" ht="19.5">
      <c r="B725" s="471" t="s">
        <v>220</v>
      </c>
      <c r="C725" s="471"/>
      <c r="D725" s="465"/>
      <c r="E725" s="465"/>
      <c r="F725" s="465"/>
      <c r="G725" s="465"/>
    </row>
    <row r="726" spans="1:7" ht="31.5">
      <c r="A726" s="96" t="s">
        <v>226</v>
      </c>
      <c r="B726" s="97" t="s">
        <v>127</v>
      </c>
      <c r="C726" s="96" t="s">
        <v>128</v>
      </c>
      <c r="D726" s="97" t="s">
        <v>124</v>
      </c>
      <c r="E726" s="97" t="s">
        <v>125</v>
      </c>
      <c r="F726" s="97" t="s">
        <v>120</v>
      </c>
      <c r="G726" s="96" t="s">
        <v>122</v>
      </c>
    </row>
    <row r="727" spans="1:7" ht="16.5">
      <c r="A727" s="88"/>
      <c r="B727" s="113"/>
      <c r="C727" s="113"/>
      <c r="D727" s="113"/>
      <c r="E727" s="114"/>
      <c r="F727" s="114"/>
      <c r="G727" s="117">
        <f>E727*F727</f>
        <v>0</v>
      </c>
    </row>
    <row r="728" spans="1:7" ht="16.5">
      <c r="A728" s="88"/>
      <c r="B728" s="138"/>
      <c r="C728" s="113"/>
      <c r="D728" s="113"/>
      <c r="E728" s="114"/>
      <c r="F728" s="114"/>
      <c r="G728" s="117">
        <f aca="true" t="shared" si="20" ref="G728:G786">E728*F728</f>
        <v>0</v>
      </c>
    </row>
    <row r="729" spans="1:7" ht="16.5">
      <c r="A729" s="88"/>
      <c r="B729" s="128"/>
      <c r="C729" s="113"/>
      <c r="D729" s="113"/>
      <c r="E729" s="114"/>
      <c r="F729" s="114"/>
      <c r="G729" s="117">
        <f t="shared" si="20"/>
        <v>0</v>
      </c>
    </row>
    <row r="730" spans="1:7" ht="16.5">
      <c r="A730" s="88"/>
      <c r="B730" s="128"/>
      <c r="C730" s="113"/>
      <c r="D730" s="113"/>
      <c r="E730" s="114"/>
      <c r="F730" s="114"/>
      <c r="G730" s="117">
        <f t="shared" si="20"/>
        <v>0</v>
      </c>
    </row>
    <row r="731" spans="1:7" ht="16.5">
      <c r="A731" s="88"/>
      <c r="B731" s="128"/>
      <c r="C731" s="113"/>
      <c r="D731" s="113"/>
      <c r="E731" s="114"/>
      <c r="F731" s="114"/>
      <c r="G731" s="117">
        <f t="shared" si="20"/>
        <v>0</v>
      </c>
    </row>
    <row r="732" spans="1:7" ht="16.5">
      <c r="A732" s="88"/>
      <c r="B732" s="113"/>
      <c r="C732" s="113"/>
      <c r="D732" s="113"/>
      <c r="E732" s="114"/>
      <c r="F732" s="114"/>
      <c r="G732" s="117">
        <f t="shared" si="20"/>
        <v>0</v>
      </c>
    </row>
    <row r="733" spans="1:7" ht="16.5">
      <c r="A733" s="88"/>
      <c r="B733" s="113"/>
      <c r="C733" s="113"/>
      <c r="D733" s="113"/>
      <c r="E733" s="114"/>
      <c r="F733" s="114"/>
      <c r="G733" s="117">
        <f t="shared" si="20"/>
        <v>0</v>
      </c>
    </row>
    <row r="734" spans="1:7" ht="16.5">
      <c r="A734" s="88"/>
      <c r="B734" s="113"/>
      <c r="C734" s="113"/>
      <c r="D734" s="113"/>
      <c r="E734" s="114"/>
      <c r="F734" s="114"/>
      <c r="G734" s="117">
        <f t="shared" si="20"/>
        <v>0</v>
      </c>
    </row>
    <row r="735" spans="1:7" ht="16.5">
      <c r="A735" s="88"/>
      <c r="B735" s="113"/>
      <c r="C735" s="113"/>
      <c r="D735" s="113"/>
      <c r="E735" s="114"/>
      <c r="F735" s="114"/>
      <c r="G735" s="117">
        <f t="shared" si="20"/>
        <v>0</v>
      </c>
    </row>
    <row r="736" spans="1:7" ht="16.5">
      <c r="A736" s="88"/>
      <c r="B736" s="113"/>
      <c r="C736" s="113"/>
      <c r="D736" s="113"/>
      <c r="E736" s="114"/>
      <c r="F736" s="114"/>
      <c r="G736" s="117">
        <f t="shared" si="20"/>
        <v>0</v>
      </c>
    </row>
    <row r="737" spans="1:7" ht="16.5">
      <c r="A737" s="88"/>
      <c r="B737" s="113"/>
      <c r="C737" s="113"/>
      <c r="D737" s="113"/>
      <c r="E737" s="114"/>
      <c r="F737" s="114"/>
      <c r="G737" s="117">
        <f t="shared" si="20"/>
        <v>0</v>
      </c>
    </row>
    <row r="738" spans="1:7" ht="16.5">
      <c r="A738" s="88"/>
      <c r="B738" s="113"/>
      <c r="C738" s="113"/>
      <c r="D738" s="113"/>
      <c r="E738" s="114"/>
      <c r="F738" s="114"/>
      <c r="G738" s="117">
        <f t="shared" si="20"/>
        <v>0</v>
      </c>
    </row>
    <row r="739" spans="1:7" ht="16.5">
      <c r="A739" s="88"/>
      <c r="B739" s="113"/>
      <c r="C739" s="113"/>
      <c r="D739" s="113"/>
      <c r="E739" s="114"/>
      <c r="F739" s="114"/>
      <c r="G739" s="117">
        <f t="shared" si="20"/>
        <v>0</v>
      </c>
    </row>
    <row r="740" spans="1:7" ht="16.5">
      <c r="A740" s="88"/>
      <c r="B740" s="113"/>
      <c r="C740" s="113"/>
      <c r="D740" s="113"/>
      <c r="E740" s="114"/>
      <c r="F740" s="114"/>
      <c r="G740" s="117">
        <f t="shared" si="20"/>
        <v>0</v>
      </c>
    </row>
    <row r="741" spans="1:7" ht="16.5">
      <c r="A741" s="88"/>
      <c r="B741" s="113"/>
      <c r="C741" s="113"/>
      <c r="D741" s="113"/>
      <c r="E741" s="114"/>
      <c r="F741" s="114"/>
      <c r="G741" s="117">
        <f t="shared" si="20"/>
        <v>0</v>
      </c>
    </row>
    <row r="742" spans="1:7" ht="16.5">
      <c r="A742" s="88"/>
      <c r="B742" s="113"/>
      <c r="C742" s="113"/>
      <c r="D742" s="113"/>
      <c r="E742" s="114"/>
      <c r="F742" s="114"/>
      <c r="G742" s="117">
        <f t="shared" si="20"/>
        <v>0</v>
      </c>
    </row>
    <row r="743" spans="1:7" ht="16.5">
      <c r="A743" s="88"/>
      <c r="B743" s="113"/>
      <c r="C743" s="113"/>
      <c r="D743" s="113"/>
      <c r="E743" s="114"/>
      <c r="F743" s="114"/>
      <c r="G743" s="117">
        <f t="shared" si="20"/>
        <v>0</v>
      </c>
    </row>
    <row r="744" spans="1:7" ht="16.5">
      <c r="A744" s="88"/>
      <c r="B744" s="113"/>
      <c r="C744" s="113"/>
      <c r="D744" s="113"/>
      <c r="E744" s="114"/>
      <c r="F744" s="114"/>
      <c r="G744" s="117">
        <f t="shared" si="20"/>
        <v>0</v>
      </c>
    </row>
    <row r="745" spans="1:7" ht="16.5">
      <c r="A745" s="88"/>
      <c r="B745" s="113"/>
      <c r="C745" s="113"/>
      <c r="D745" s="113"/>
      <c r="E745" s="114"/>
      <c r="F745" s="114"/>
      <c r="G745" s="117">
        <f t="shared" si="20"/>
        <v>0</v>
      </c>
    </row>
    <row r="746" spans="1:7" ht="16.5">
      <c r="A746" s="88"/>
      <c r="B746" s="113"/>
      <c r="C746" s="113"/>
      <c r="D746" s="113"/>
      <c r="E746" s="114"/>
      <c r="F746" s="114"/>
      <c r="G746" s="117">
        <f t="shared" si="20"/>
        <v>0</v>
      </c>
    </row>
    <row r="747" spans="1:7" ht="16.5">
      <c r="A747" s="88"/>
      <c r="B747" s="113"/>
      <c r="C747" s="113"/>
      <c r="D747" s="113"/>
      <c r="E747" s="114"/>
      <c r="F747" s="114"/>
      <c r="G747" s="117">
        <f t="shared" si="20"/>
        <v>0</v>
      </c>
    </row>
    <row r="748" spans="1:7" ht="16.5">
      <c r="A748" s="88"/>
      <c r="B748" s="113"/>
      <c r="C748" s="113"/>
      <c r="D748" s="113"/>
      <c r="E748" s="114"/>
      <c r="F748" s="114"/>
      <c r="G748" s="117">
        <f t="shared" si="20"/>
        <v>0</v>
      </c>
    </row>
    <row r="749" spans="1:7" ht="16.5">
      <c r="A749" s="88"/>
      <c r="B749" s="113"/>
      <c r="C749" s="113"/>
      <c r="D749" s="113"/>
      <c r="E749" s="114"/>
      <c r="F749" s="114"/>
      <c r="G749" s="117">
        <f t="shared" si="20"/>
        <v>0</v>
      </c>
    </row>
    <row r="750" spans="1:7" ht="16.5">
      <c r="A750" s="88"/>
      <c r="B750" s="113"/>
      <c r="C750" s="113"/>
      <c r="D750" s="113"/>
      <c r="E750" s="114"/>
      <c r="F750" s="114"/>
      <c r="G750" s="117">
        <f t="shared" si="20"/>
        <v>0</v>
      </c>
    </row>
    <row r="751" spans="1:7" ht="16.5">
      <c r="A751" s="88"/>
      <c r="B751" s="113"/>
      <c r="C751" s="113"/>
      <c r="D751" s="113"/>
      <c r="E751" s="114"/>
      <c r="F751" s="114"/>
      <c r="G751" s="117">
        <f t="shared" si="20"/>
        <v>0</v>
      </c>
    </row>
    <row r="752" spans="1:7" ht="16.5">
      <c r="A752" s="88"/>
      <c r="B752" s="113"/>
      <c r="C752" s="113"/>
      <c r="D752" s="113"/>
      <c r="E752" s="114"/>
      <c r="F752" s="114"/>
      <c r="G752" s="117">
        <f t="shared" si="20"/>
        <v>0</v>
      </c>
    </row>
    <row r="753" spans="1:7" ht="16.5">
      <c r="A753" s="88"/>
      <c r="B753" s="113"/>
      <c r="C753" s="113"/>
      <c r="D753" s="113"/>
      <c r="E753" s="114"/>
      <c r="F753" s="114"/>
      <c r="G753" s="117">
        <f t="shared" si="20"/>
        <v>0</v>
      </c>
    </row>
    <row r="754" spans="1:7" ht="16.5">
      <c r="A754" s="88"/>
      <c r="B754" s="113"/>
      <c r="C754" s="113"/>
      <c r="D754" s="113"/>
      <c r="E754" s="114"/>
      <c r="F754" s="114"/>
      <c r="G754" s="117">
        <f t="shared" si="20"/>
        <v>0</v>
      </c>
    </row>
    <row r="755" spans="1:7" ht="16.5">
      <c r="A755" s="88"/>
      <c r="B755" s="113"/>
      <c r="C755" s="113"/>
      <c r="D755" s="113"/>
      <c r="E755" s="114"/>
      <c r="F755" s="114"/>
      <c r="G755" s="117">
        <f t="shared" si="20"/>
        <v>0</v>
      </c>
    </row>
    <row r="756" spans="1:7" ht="16.5">
      <c r="A756" s="88"/>
      <c r="B756" s="113"/>
      <c r="C756" s="113"/>
      <c r="D756" s="113"/>
      <c r="E756" s="114"/>
      <c r="F756" s="114"/>
      <c r="G756" s="117">
        <f t="shared" si="20"/>
        <v>0</v>
      </c>
    </row>
    <row r="757" spans="1:7" ht="16.5">
      <c r="A757" s="88"/>
      <c r="B757" s="113"/>
      <c r="C757" s="113"/>
      <c r="D757" s="113"/>
      <c r="E757" s="114"/>
      <c r="F757" s="114"/>
      <c r="G757" s="117">
        <f t="shared" si="20"/>
        <v>0</v>
      </c>
    </row>
    <row r="758" spans="1:7" ht="16.5">
      <c r="A758" s="88"/>
      <c r="B758" s="113"/>
      <c r="C758" s="113"/>
      <c r="D758" s="113"/>
      <c r="E758" s="114"/>
      <c r="F758" s="114"/>
      <c r="G758" s="117">
        <f t="shared" si="20"/>
        <v>0</v>
      </c>
    </row>
    <row r="759" spans="1:7" ht="16.5">
      <c r="A759" s="88"/>
      <c r="B759" s="113"/>
      <c r="C759" s="113"/>
      <c r="D759" s="113"/>
      <c r="E759" s="114"/>
      <c r="F759" s="114"/>
      <c r="G759" s="117">
        <f t="shared" si="20"/>
        <v>0</v>
      </c>
    </row>
    <row r="760" spans="1:7" ht="16.5">
      <c r="A760" s="88"/>
      <c r="B760" s="113"/>
      <c r="C760" s="113"/>
      <c r="D760" s="113"/>
      <c r="E760" s="114"/>
      <c r="F760" s="114"/>
      <c r="G760" s="117">
        <f t="shared" si="20"/>
        <v>0</v>
      </c>
    </row>
    <row r="761" spans="1:7" ht="16.5">
      <c r="A761" s="88"/>
      <c r="B761" s="113"/>
      <c r="C761" s="113"/>
      <c r="D761" s="113"/>
      <c r="E761" s="114"/>
      <c r="F761" s="114"/>
      <c r="G761" s="117">
        <f t="shared" si="20"/>
        <v>0</v>
      </c>
    </row>
    <row r="762" spans="1:7" ht="16.5">
      <c r="A762" s="88"/>
      <c r="B762" s="113"/>
      <c r="C762" s="113"/>
      <c r="D762" s="113"/>
      <c r="E762" s="114"/>
      <c r="F762" s="114"/>
      <c r="G762" s="117">
        <f t="shared" si="20"/>
        <v>0</v>
      </c>
    </row>
    <row r="763" spans="1:7" ht="16.5">
      <c r="A763" s="88"/>
      <c r="B763" s="113"/>
      <c r="C763" s="113"/>
      <c r="D763" s="113"/>
      <c r="E763" s="114"/>
      <c r="F763" s="114"/>
      <c r="G763" s="117">
        <f t="shared" si="20"/>
        <v>0</v>
      </c>
    </row>
    <row r="764" spans="1:7" ht="16.5">
      <c r="A764" s="88"/>
      <c r="B764" s="113"/>
      <c r="C764" s="113"/>
      <c r="D764" s="113"/>
      <c r="E764" s="114"/>
      <c r="F764" s="114"/>
      <c r="G764" s="117">
        <f t="shared" si="20"/>
        <v>0</v>
      </c>
    </row>
    <row r="765" spans="1:7" ht="16.5">
      <c r="A765" s="88"/>
      <c r="B765" s="113"/>
      <c r="C765" s="113"/>
      <c r="D765" s="113"/>
      <c r="E765" s="114"/>
      <c r="F765" s="114"/>
      <c r="G765" s="117">
        <f t="shared" si="20"/>
        <v>0</v>
      </c>
    </row>
    <row r="766" spans="1:7" ht="16.5">
      <c r="A766" s="88"/>
      <c r="B766" s="113"/>
      <c r="C766" s="113"/>
      <c r="D766" s="113"/>
      <c r="E766" s="114"/>
      <c r="F766" s="114"/>
      <c r="G766" s="117">
        <f t="shared" si="20"/>
        <v>0</v>
      </c>
    </row>
    <row r="767" spans="1:7" ht="16.5">
      <c r="A767" s="88"/>
      <c r="B767" s="113"/>
      <c r="C767" s="113"/>
      <c r="D767" s="113"/>
      <c r="E767" s="114"/>
      <c r="F767" s="114"/>
      <c r="G767" s="117">
        <f t="shared" si="20"/>
        <v>0</v>
      </c>
    </row>
    <row r="768" spans="1:7" ht="16.5">
      <c r="A768" s="88"/>
      <c r="B768" s="113"/>
      <c r="C768" s="113"/>
      <c r="D768" s="113"/>
      <c r="E768" s="114"/>
      <c r="F768" s="114"/>
      <c r="G768" s="117">
        <f t="shared" si="20"/>
        <v>0</v>
      </c>
    </row>
    <row r="769" spans="1:7" ht="16.5">
      <c r="A769" s="88"/>
      <c r="B769" s="113"/>
      <c r="C769" s="113"/>
      <c r="D769" s="113"/>
      <c r="E769" s="114"/>
      <c r="F769" s="114"/>
      <c r="G769" s="117">
        <f t="shared" si="20"/>
        <v>0</v>
      </c>
    </row>
    <row r="770" spans="1:7" ht="16.5">
      <c r="A770" s="88"/>
      <c r="B770" s="113"/>
      <c r="C770" s="113"/>
      <c r="D770" s="113"/>
      <c r="E770" s="114"/>
      <c r="F770" s="114"/>
      <c r="G770" s="117">
        <f t="shared" si="20"/>
        <v>0</v>
      </c>
    </row>
    <row r="771" spans="1:7" ht="16.5">
      <c r="A771" s="88"/>
      <c r="B771" s="113"/>
      <c r="C771" s="113"/>
      <c r="D771" s="113"/>
      <c r="E771" s="114"/>
      <c r="F771" s="114"/>
      <c r="G771" s="117">
        <f t="shared" si="20"/>
        <v>0</v>
      </c>
    </row>
    <row r="772" spans="1:7" ht="16.5">
      <c r="A772" s="88"/>
      <c r="B772" s="113"/>
      <c r="C772" s="113"/>
      <c r="D772" s="113"/>
      <c r="E772" s="114"/>
      <c r="F772" s="114"/>
      <c r="G772" s="117">
        <f t="shared" si="20"/>
        <v>0</v>
      </c>
    </row>
    <row r="773" spans="1:7" ht="16.5">
      <c r="A773" s="88"/>
      <c r="B773" s="113"/>
      <c r="C773" s="113"/>
      <c r="D773" s="113"/>
      <c r="E773" s="114"/>
      <c r="F773" s="114"/>
      <c r="G773" s="117">
        <f t="shared" si="20"/>
        <v>0</v>
      </c>
    </row>
    <row r="774" spans="1:7" ht="16.5">
      <c r="A774" s="88"/>
      <c r="B774" s="113"/>
      <c r="C774" s="113"/>
      <c r="D774" s="113"/>
      <c r="E774" s="114"/>
      <c r="F774" s="114"/>
      <c r="G774" s="117">
        <f t="shared" si="20"/>
        <v>0</v>
      </c>
    </row>
    <row r="775" spans="1:7" ht="16.5">
      <c r="A775" s="88"/>
      <c r="B775" s="113"/>
      <c r="C775" s="113"/>
      <c r="D775" s="113"/>
      <c r="E775" s="114"/>
      <c r="F775" s="114"/>
      <c r="G775" s="117">
        <f t="shared" si="20"/>
        <v>0</v>
      </c>
    </row>
    <row r="776" spans="1:7" ht="16.5">
      <c r="A776" s="88"/>
      <c r="B776" s="113"/>
      <c r="C776" s="113"/>
      <c r="D776" s="113"/>
      <c r="E776" s="114"/>
      <c r="F776" s="114"/>
      <c r="G776" s="117">
        <f t="shared" si="20"/>
        <v>0</v>
      </c>
    </row>
    <row r="777" spans="1:7" ht="16.5">
      <c r="A777" s="88"/>
      <c r="B777" s="113"/>
      <c r="C777" s="113"/>
      <c r="D777" s="113"/>
      <c r="E777" s="114"/>
      <c r="F777" s="114"/>
      <c r="G777" s="117">
        <f t="shared" si="20"/>
        <v>0</v>
      </c>
    </row>
    <row r="778" spans="1:7" ht="16.5">
      <c r="A778" s="88"/>
      <c r="B778" s="113"/>
      <c r="C778" s="113"/>
      <c r="D778" s="113"/>
      <c r="E778" s="114"/>
      <c r="F778" s="114"/>
      <c r="G778" s="117">
        <f t="shared" si="20"/>
        <v>0</v>
      </c>
    </row>
    <row r="779" spans="1:7" ht="16.5">
      <c r="A779" s="88"/>
      <c r="B779" s="113"/>
      <c r="C779" s="113"/>
      <c r="D779" s="113"/>
      <c r="E779" s="114"/>
      <c r="F779" s="114"/>
      <c r="G779" s="117">
        <f t="shared" si="20"/>
        <v>0</v>
      </c>
    </row>
    <row r="780" spans="1:7" ht="16.5">
      <c r="A780" s="88"/>
      <c r="B780" s="70"/>
      <c r="C780" s="70"/>
      <c r="D780" s="70"/>
      <c r="E780" s="76"/>
      <c r="F780" s="76"/>
      <c r="G780" s="117">
        <f t="shared" si="20"/>
        <v>0</v>
      </c>
    </row>
    <row r="781" spans="1:7" ht="16.5">
      <c r="A781" s="88"/>
      <c r="B781" s="70"/>
      <c r="C781" s="70"/>
      <c r="D781" s="70"/>
      <c r="E781" s="76"/>
      <c r="F781" s="76"/>
      <c r="G781" s="117">
        <f t="shared" si="20"/>
        <v>0</v>
      </c>
    </row>
    <row r="782" spans="1:7" ht="16.5">
      <c r="A782" s="88"/>
      <c r="B782" s="70"/>
      <c r="C782" s="70"/>
      <c r="D782" s="70"/>
      <c r="E782" s="76"/>
      <c r="F782" s="76"/>
      <c r="G782" s="117">
        <f t="shared" si="20"/>
        <v>0</v>
      </c>
    </row>
    <row r="783" spans="1:7" ht="16.5">
      <c r="A783" s="88"/>
      <c r="B783" s="70"/>
      <c r="C783" s="70"/>
      <c r="D783" s="70"/>
      <c r="E783" s="76"/>
      <c r="F783" s="76"/>
      <c r="G783" s="117">
        <f t="shared" si="20"/>
        <v>0</v>
      </c>
    </row>
    <row r="784" spans="1:7" ht="16.5">
      <c r="A784" s="88"/>
      <c r="B784" s="70"/>
      <c r="C784" s="70"/>
      <c r="D784" s="70"/>
      <c r="E784" s="76"/>
      <c r="F784" s="76"/>
      <c r="G784" s="117">
        <f t="shared" si="20"/>
        <v>0</v>
      </c>
    </row>
    <row r="785" spans="1:7" ht="16.5">
      <c r="A785" s="88"/>
      <c r="B785" s="70"/>
      <c r="C785" s="70"/>
      <c r="D785" s="70"/>
      <c r="E785" s="76"/>
      <c r="F785" s="76"/>
      <c r="G785" s="117">
        <f t="shared" si="20"/>
        <v>0</v>
      </c>
    </row>
    <row r="786" spans="1:7" ht="16.5">
      <c r="A786" s="88"/>
      <c r="B786" s="70"/>
      <c r="C786" s="70"/>
      <c r="D786" s="70"/>
      <c r="E786" s="76"/>
      <c r="F786" s="76"/>
      <c r="G786" s="117">
        <f t="shared" si="20"/>
        <v>0</v>
      </c>
    </row>
    <row r="787" spans="1:7" ht="16.5">
      <c r="A787" s="88"/>
      <c r="B787" s="70"/>
      <c r="C787" s="70"/>
      <c r="D787" s="70"/>
      <c r="E787" s="76"/>
      <c r="F787" s="76"/>
      <c r="G787" s="18">
        <f>E787*F787</f>
        <v>0</v>
      </c>
    </row>
    <row r="788" spans="1:7" ht="16.5">
      <c r="A788" s="88"/>
      <c r="B788" s="24"/>
      <c r="C788" s="24"/>
      <c r="D788" s="24"/>
      <c r="E788" s="76"/>
      <c r="F788" s="76"/>
      <c r="G788" s="18">
        <f>E788*F788</f>
        <v>0</v>
      </c>
    </row>
    <row r="789" spans="1:7" ht="16.5">
      <c r="A789" s="88"/>
      <c r="B789" s="115" t="s">
        <v>103</v>
      </c>
      <c r="C789" s="115"/>
      <c r="D789" s="116"/>
      <c r="E789" s="18">
        <f>SUM(E727:E788)</f>
        <v>0</v>
      </c>
      <c r="F789" s="18">
        <f>SUM(F727:F788)</f>
        <v>0</v>
      </c>
      <c r="G789" s="18">
        <f>SUM(G727:G788)</f>
        <v>0</v>
      </c>
    </row>
    <row r="790" spans="2:7" ht="19.5">
      <c r="B790" s="471" t="s">
        <v>223</v>
      </c>
      <c r="C790" s="471"/>
      <c r="D790" s="465"/>
      <c r="E790" s="465"/>
      <c r="F790" s="465"/>
      <c r="G790" s="465"/>
    </row>
    <row r="791" spans="1:7" ht="31.5">
      <c r="A791" s="96" t="s">
        <v>226</v>
      </c>
      <c r="B791" s="97" t="s">
        <v>224</v>
      </c>
      <c r="C791" s="96" t="s">
        <v>128</v>
      </c>
      <c r="D791" s="97" t="s">
        <v>124</v>
      </c>
      <c r="E791" s="97" t="s">
        <v>125</v>
      </c>
      <c r="F791" s="97" t="s">
        <v>120</v>
      </c>
      <c r="G791" s="96" t="s">
        <v>122</v>
      </c>
    </row>
    <row r="792" spans="1:7" ht="16.5">
      <c r="A792" s="88"/>
      <c r="B792" s="113"/>
      <c r="C792" s="113"/>
      <c r="D792" s="113"/>
      <c r="E792" s="114"/>
      <c r="F792" s="114"/>
      <c r="G792" s="117">
        <f>E792*F792</f>
        <v>0</v>
      </c>
    </row>
    <row r="793" spans="1:7" ht="16.5">
      <c r="A793" s="88"/>
      <c r="B793" s="113"/>
      <c r="C793" s="113"/>
      <c r="D793" s="113"/>
      <c r="E793" s="114"/>
      <c r="F793" s="114"/>
      <c r="G793" s="117">
        <f aca="true" t="shared" si="21" ref="G793:G810">E793*F793</f>
        <v>0</v>
      </c>
    </row>
    <row r="794" spans="1:7" ht="16.5">
      <c r="A794" s="88"/>
      <c r="B794" s="113"/>
      <c r="C794" s="113"/>
      <c r="D794" s="113"/>
      <c r="E794" s="114"/>
      <c r="F794" s="114"/>
      <c r="G794" s="117">
        <f t="shared" si="21"/>
        <v>0</v>
      </c>
    </row>
    <row r="795" spans="1:7" ht="16.5">
      <c r="A795" s="88"/>
      <c r="B795" s="113"/>
      <c r="C795" s="113"/>
      <c r="D795" s="113"/>
      <c r="E795" s="114"/>
      <c r="F795" s="114"/>
      <c r="G795" s="117">
        <f t="shared" si="21"/>
        <v>0</v>
      </c>
    </row>
    <row r="796" spans="1:7" ht="16.5">
      <c r="A796" s="88"/>
      <c r="B796" s="113"/>
      <c r="C796" s="113"/>
      <c r="D796" s="113"/>
      <c r="E796" s="114"/>
      <c r="F796" s="114"/>
      <c r="G796" s="117">
        <f t="shared" si="21"/>
        <v>0</v>
      </c>
    </row>
    <row r="797" spans="1:7" ht="16.5">
      <c r="A797" s="88"/>
      <c r="B797" s="113"/>
      <c r="C797" s="113"/>
      <c r="D797" s="113"/>
      <c r="E797" s="114"/>
      <c r="F797" s="114"/>
      <c r="G797" s="117">
        <f t="shared" si="21"/>
        <v>0</v>
      </c>
    </row>
    <row r="798" spans="1:7" ht="16.5">
      <c r="A798" s="88"/>
      <c r="B798" s="113"/>
      <c r="C798" s="113"/>
      <c r="D798" s="113"/>
      <c r="E798" s="114"/>
      <c r="F798" s="114"/>
      <c r="G798" s="117">
        <f t="shared" si="21"/>
        <v>0</v>
      </c>
    </row>
    <row r="799" spans="1:7" ht="16.5">
      <c r="A799" s="88"/>
      <c r="B799" s="113"/>
      <c r="C799" s="113"/>
      <c r="D799" s="113"/>
      <c r="E799" s="114"/>
      <c r="F799" s="114"/>
      <c r="G799" s="117">
        <f t="shared" si="21"/>
        <v>0</v>
      </c>
    </row>
    <row r="800" spans="1:7" ht="16.5">
      <c r="A800" s="88"/>
      <c r="B800" s="113"/>
      <c r="C800" s="113"/>
      <c r="D800" s="113"/>
      <c r="E800" s="114"/>
      <c r="F800" s="114"/>
      <c r="G800" s="117">
        <f t="shared" si="21"/>
        <v>0</v>
      </c>
    </row>
    <row r="801" spans="1:7" ht="16.5">
      <c r="A801" s="88"/>
      <c r="B801" s="113"/>
      <c r="C801" s="113"/>
      <c r="D801" s="113"/>
      <c r="E801" s="114"/>
      <c r="F801" s="114"/>
      <c r="G801" s="117">
        <f t="shared" si="21"/>
        <v>0</v>
      </c>
    </row>
    <row r="802" spans="1:7" ht="16.5">
      <c r="A802" s="88"/>
      <c r="B802" s="113"/>
      <c r="C802" s="113"/>
      <c r="D802" s="113"/>
      <c r="E802" s="114"/>
      <c r="F802" s="114"/>
      <c r="G802" s="117">
        <f t="shared" si="21"/>
        <v>0</v>
      </c>
    </row>
    <row r="803" spans="1:7" ht="16.5">
      <c r="A803" s="88"/>
      <c r="B803" s="113"/>
      <c r="C803" s="113"/>
      <c r="D803" s="113"/>
      <c r="E803" s="114"/>
      <c r="F803" s="114"/>
      <c r="G803" s="117">
        <f t="shared" si="21"/>
        <v>0</v>
      </c>
    </row>
    <row r="804" spans="1:7" ht="16.5">
      <c r="A804" s="88"/>
      <c r="B804" s="113"/>
      <c r="C804" s="113"/>
      <c r="D804" s="113"/>
      <c r="E804" s="114"/>
      <c r="F804" s="114"/>
      <c r="G804" s="117">
        <f t="shared" si="21"/>
        <v>0</v>
      </c>
    </row>
    <row r="805" spans="1:7" ht="16.5">
      <c r="A805" s="88"/>
      <c r="B805" s="113"/>
      <c r="C805" s="113"/>
      <c r="D805" s="113"/>
      <c r="E805" s="114"/>
      <c r="F805" s="114"/>
      <c r="G805" s="117">
        <f t="shared" si="21"/>
        <v>0</v>
      </c>
    </row>
    <row r="806" spans="1:7" ht="16.5">
      <c r="A806" s="88"/>
      <c r="B806" s="113"/>
      <c r="C806" s="113"/>
      <c r="D806" s="113"/>
      <c r="E806" s="114"/>
      <c r="F806" s="114"/>
      <c r="G806" s="117">
        <f t="shared" si="21"/>
        <v>0</v>
      </c>
    </row>
    <row r="807" spans="1:7" ht="16.5">
      <c r="A807" s="88"/>
      <c r="B807" s="113"/>
      <c r="C807" s="113"/>
      <c r="D807" s="113"/>
      <c r="E807" s="114"/>
      <c r="F807" s="114"/>
      <c r="G807" s="117">
        <f t="shared" si="21"/>
        <v>0</v>
      </c>
    </row>
    <row r="808" spans="1:7" ht="16.5">
      <c r="A808" s="88"/>
      <c r="B808" s="113"/>
      <c r="C808" s="113"/>
      <c r="D808" s="113"/>
      <c r="E808" s="114"/>
      <c r="F808" s="114"/>
      <c r="G808" s="117">
        <f t="shared" si="21"/>
        <v>0</v>
      </c>
    </row>
    <row r="809" spans="1:7" ht="16.5">
      <c r="A809" s="88"/>
      <c r="B809" s="113"/>
      <c r="C809" s="113"/>
      <c r="D809" s="113"/>
      <c r="E809" s="114"/>
      <c r="F809" s="114"/>
      <c r="G809" s="117">
        <f t="shared" si="21"/>
        <v>0</v>
      </c>
    </row>
    <row r="810" spans="1:7" ht="16.5">
      <c r="A810" s="88"/>
      <c r="B810" s="113"/>
      <c r="C810" s="113"/>
      <c r="D810" s="113"/>
      <c r="E810" s="114"/>
      <c r="F810" s="114"/>
      <c r="G810" s="117">
        <f t="shared" si="21"/>
        <v>0</v>
      </c>
    </row>
    <row r="811" spans="1:7" ht="16.5">
      <c r="A811" s="88"/>
      <c r="B811" s="115" t="s">
        <v>103</v>
      </c>
      <c r="C811" s="180"/>
      <c r="D811" s="180"/>
      <c r="E811" s="117">
        <f>SUM(E792:E810)</f>
        <v>0</v>
      </c>
      <c r="F811" s="117">
        <f>SUM(F792:F810)</f>
        <v>0</v>
      </c>
      <c r="G811" s="117">
        <f>SUM(G792:G810)</f>
        <v>0</v>
      </c>
    </row>
    <row r="812" spans="2:6" ht="15.75">
      <c r="B812" s="108"/>
      <c r="C812" s="108"/>
      <c r="D812" s="108"/>
      <c r="E812" s="108"/>
      <c r="F812" s="108"/>
    </row>
    <row r="813" spans="2:6" ht="15.75">
      <c r="B813" s="108"/>
      <c r="C813" s="108"/>
      <c r="D813" s="108"/>
      <c r="E813" s="108"/>
      <c r="F813" s="108"/>
    </row>
    <row r="814" spans="2:6" ht="15.75">
      <c r="B814" s="108"/>
      <c r="C814" s="108"/>
      <c r="D814" s="108"/>
      <c r="E814" s="108"/>
      <c r="F814" s="108"/>
    </row>
    <row r="815" spans="2:6" ht="15.75">
      <c r="B815" s="108"/>
      <c r="C815" s="108"/>
      <c r="D815" s="108"/>
      <c r="E815" s="108"/>
      <c r="F815" s="108"/>
    </row>
    <row r="816" spans="2:6" ht="15.75">
      <c r="B816" s="108"/>
      <c r="C816" s="108"/>
      <c r="D816" s="108"/>
      <c r="E816" s="108"/>
      <c r="F816" s="108"/>
    </row>
    <row r="817" spans="2:6" ht="15.75">
      <c r="B817" s="108"/>
      <c r="C817" s="108"/>
      <c r="D817" s="108"/>
      <c r="E817" s="108"/>
      <c r="F817" s="108"/>
    </row>
    <row r="818" spans="2:6" ht="15.75">
      <c r="B818" s="108"/>
      <c r="C818" s="108"/>
      <c r="D818" s="108"/>
      <c r="E818" s="108"/>
      <c r="F818" s="108"/>
    </row>
    <row r="819" spans="2:6" ht="15.75">
      <c r="B819" s="108"/>
      <c r="C819" s="108"/>
      <c r="D819" s="108"/>
      <c r="E819" s="108"/>
      <c r="F819" s="108"/>
    </row>
    <row r="820" spans="2:6" ht="15.75">
      <c r="B820" s="108"/>
      <c r="C820" s="108"/>
      <c r="D820" s="108"/>
      <c r="E820" s="108"/>
      <c r="F820" s="108"/>
    </row>
    <row r="821" spans="2:6" ht="15.75">
      <c r="B821" s="108"/>
      <c r="C821" s="108"/>
      <c r="D821" s="108"/>
      <c r="E821" s="108"/>
      <c r="F821" s="108"/>
    </row>
    <row r="822" spans="2:6" ht="15.75">
      <c r="B822" s="108"/>
      <c r="C822" s="108"/>
      <c r="D822" s="108"/>
      <c r="E822" s="108"/>
      <c r="F822" s="108"/>
    </row>
    <row r="824" spans="2:7" ht="19.5">
      <c r="B824" s="471" t="s">
        <v>221</v>
      </c>
      <c r="C824" s="471"/>
      <c r="D824" s="465"/>
      <c r="E824" s="465"/>
      <c r="F824" s="465"/>
      <c r="G824" s="465"/>
    </row>
    <row r="825" spans="1:7" ht="31.5">
      <c r="A825" s="96" t="s">
        <v>226</v>
      </c>
      <c r="B825" s="97" t="s">
        <v>222</v>
      </c>
      <c r="C825" s="96" t="s">
        <v>128</v>
      </c>
      <c r="D825" s="97" t="s">
        <v>124</v>
      </c>
      <c r="E825" s="97" t="s">
        <v>125</v>
      </c>
      <c r="F825" s="97" t="s">
        <v>120</v>
      </c>
      <c r="G825" s="96" t="s">
        <v>122</v>
      </c>
    </row>
    <row r="826" spans="1:7" ht="16.5">
      <c r="A826" s="88"/>
      <c r="B826" s="113"/>
      <c r="C826" s="113"/>
      <c r="D826" s="113"/>
      <c r="E826" s="114"/>
      <c r="F826" s="114"/>
      <c r="G826" s="117">
        <f>E826*F826</f>
        <v>0</v>
      </c>
    </row>
    <row r="827" spans="1:7" ht="16.5">
      <c r="A827" s="88"/>
      <c r="B827" s="113"/>
      <c r="C827" s="113"/>
      <c r="D827" s="113"/>
      <c r="E827" s="114"/>
      <c r="F827" s="114"/>
      <c r="G827" s="117">
        <f aca="true" t="shared" si="22" ref="G827:G883">E827*F827</f>
        <v>0</v>
      </c>
    </row>
    <row r="828" spans="1:7" ht="16.5">
      <c r="A828" s="88"/>
      <c r="B828" s="113"/>
      <c r="C828" s="113"/>
      <c r="D828" s="113"/>
      <c r="E828" s="114"/>
      <c r="F828" s="114"/>
      <c r="G828" s="117">
        <f t="shared" si="22"/>
        <v>0</v>
      </c>
    </row>
    <row r="829" spans="1:7" ht="16.5">
      <c r="A829" s="88"/>
      <c r="B829" s="113"/>
      <c r="C829" s="113"/>
      <c r="D829" s="113"/>
      <c r="E829" s="114"/>
      <c r="F829" s="114"/>
      <c r="G829" s="117">
        <f t="shared" si="22"/>
        <v>0</v>
      </c>
    </row>
    <row r="830" spans="1:7" ht="16.5">
      <c r="A830" s="88"/>
      <c r="B830" s="113"/>
      <c r="C830" s="113"/>
      <c r="D830" s="113"/>
      <c r="E830" s="114"/>
      <c r="F830" s="114"/>
      <c r="G830" s="117">
        <f t="shared" si="22"/>
        <v>0</v>
      </c>
    </row>
    <row r="831" spans="1:7" ht="16.5">
      <c r="A831" s="88"/>
      <c r="B831" s="113"/>
      <c r="C831" s="113"/>
      <c r="D831" s="113"/>
      <c r="E831" s="114"/>
      <c r="F831" s="114"/>
      <c r="G831" s="117">
        <f t="shared" si="22"/>
        <v>0</v>
      </c>
    </row>
    <row r="832" spans="1:7" ht="16.5">
      <c r="A832" s="88"/>
      <c r="B832" s="113"/>
      <c r="C832" s="113"/>
      <c r="D832" s="113"/>
      <c r="E832" s="114"/>
      <c r="F832" s="114"/>
      <c r="G832" s="117">
        <f t="shared" si="22"/>
        <v>0</v>
      </c>
    </row>
    <row r="833" spans="1:7" ht="16.5">
      <c r="A833" s="88"/>
      <c r="B833" s="113"/>
      <c r="C833" s="113"/>
      <c r="D833" s="113"/>
      <c r="E833" s="114"/>
      <c r="F833" s="114"/>
      <c r="G833" s="117">
        <f t="shared" si="22"/>
        <v>0</v>
      </c>
    </row>
    <row r="834" spans="1:7" ht="16.5">
      <c r="A834" s="88"/>
      <c r="B834" s="113"/>
      <c r="C834" s="113"/>
      <c r="D834" s="113"/>
      <c r="E834" s="114"/>
      <c r="F834" s="114"/>
      <c r="G834" s="117">
        <f t="shared" si="22"/>
        <v>0</v>
      </c>
    </row>
    <row r="835" spans="1:7" ht="16.5">
      <c r="A835" s="88"/>
      <c r="B835" s="113"/>
      <c r="C835" s="113"/>
      <c r="D835" s="113"/>
      <c r="E835" s="114"/>
      <c r="F835" s="114"/>
      <c r="G835" s="117">
        <f t="shared" si="22"/>
        <v>0</v>
      </c>
    </row>
    <row r="836" spans="1:7" ht="16.5">
      <c r="A836" s="88"/>
      <c r="B836" s="113"/>
      <c r="C836" s="113"/>
      <c r="D836" s="113"/>
      <c r="E836" s="114"/>
      <c r="F836" s="114"/>
      <c r="G836" s="117">
        <f t="shared" si="22"/>
        <v>0</v>
      </c>
    </row>
    <row r="837" spans="1:7" ht="16.5">
      <c r="A837" s="88"/>
      <c r="B837" s="113"/>
      <c r="C837" s="113"/>
      <c r="D837" s="113"/>
      <c r="E837" s="114"/>
      <c r="F837" s="114"/>
      <c r="G837" s="117">
        <f t="shared" si="22"/>
        <v>0</v>
      </c>
    </row>
    <row r="838" spans="1:7" ht="16.5">
      <c r="A838" s="88"/>
      <c r="B838" s="113"/>
      <c r="C838" s="113"/>
      <c r="D838" s="113"/>
      <c r="E838" s="114"/>
      <c r="F838" s="114"/>
      <c r="G838" s="117">
        <f t="shared" si="22"/>
        <v>0</v>
      </c>
    </row>
    <row r="839" spans="1:7" ht="16.5">
      <c r="A839" s="88"/>
      <c r="B839" s="113"/>
      <c r="C839" s="113"/>
      <c r="D839" s="113"/>
      <c r="E839" s="114"/>
      <c r="F839" s="114"/>
      <c r="G839" s="117">
        <f t="shared" si="22"/>
        <v>0</v>
      </c>
    </row>
    <row r="840" spans="1:7" ht="16.5">
      <c r="A840" s="88"/>
      <c r="B840" s="113"/>
      <c r="C840" s="113"/>
      <c r="D840" s="113"/>
      <c r="E840" s="114"/>
      <c r="F840" s="114"/>
      <c r="G840" s="117">
        <f t="shared" si="22"/>
        <v>0</v>
      </c>
    </row>
    <row r="841" spans="1:7" ht="16.5">
      <c r="A841" s="88"/>
      <c r="B841" s="113"/>
      <c r="C841" s="113"/>
      <c r="D841" s="113"/>
      <c r="E841" s="114"/>
      <c r="F841" s="114"/>
      <c r="G841" s="117">
        <f t="shared" si="22"/>
        <v>0</v>
      </c>
    </row>
    <row r="842" spans="1:7" ht="16.5">
      <c r="A842" s="88"/>
      <c r="B842" s="113"/>
      <c r="C842" s="113"/>
      <c r="D842" s="113"/>
      <c r="E842" s="114"/>
      <c r="F842" s="114"/>
      <c r="G842" s="117">
        <f t="shared" si="22"/>
        <v>0</v>
      </c>
    </row>
    <row r="843" spans="1:7" ht="16.5">
      <c r="A843" s="88"/>
      <c r="B843" s="113"/>
      <c r="C843" s="113"/>
      <c r="D843" s="113"/>
      <c r="E843" s="114"/>
      <c r="F843" s="114"/>
      <c r="G843" s="117">
        <f t="shared" si="22"/>
        <v>0</v>
      </c>
    </row>
    <row r="844" spans="1:7" ht="16.5">
      <c r="A844" s="88"/>
      <c r="B844" s="113"/>
      <c r="C844" s="113"/>
      <c r="D844" s="113"/>
      <c r="E844" s="114"/>
      <c r="F844" s="114"/>
      <c r="G844" s="117">
        <f t="shared" si="22"/>
        <v>0</v>
      </c>
    </row>
    <row r="845" spans="1:7" ht="16.5">
      <c r="A845" s="88"/>
      <c r="B845" s="113"/>
      <c r="C845" s="113"/>
      <c r="D845" s="113"/>
      <c r="E845" s="114"/>
      <c r="F845" s="114"/>
      <c r="G845" s="117">
        <f t="shared" si="22"/>
        <v>0</v>
      </c>
    </row>
    <row r="846" spans="1:7" ht="16.5">
      <c r="A846" s="88"/>
      <c r="B846" s="113"/>
      <c r="C846" s="113"/>
      <c r="D846" s="113"/>
      <c r="E846" s="114"/>
      <c r="F846" s="114"/>
      <c r="G846" s="117">
        <f t="shared" si="22"/>
        <v>0</v>
      </c>
    </row>
    <row r="847" spans="1:7" ht="16.5">
      <c r="A847" s="88"/>
      <c r="B847" s="113"/>
      <c r="C847" s="113"/>
      <c r="D847" s="113"/>
      <c r="E847" s="114"/>
      <c r="F847" s="114"/>
      <c r="G847" s="117">
        <f t="shared" si="22"/>
        <v>0</v>
      </c>
    </row>
    <row r="848" spans="1:7" ht="16.5">
      <c r="A848" s="88"/>
      <c r="B848" s="113"/>
      <c r="C848" s="113"/>
      <c r="D848" s="113"/>
      <c r="E848" s="114"/>
      <c r="F848" s="114"/>
      <c r="G848" s="117">
        <f t="shared" si="22"/>
        <v>0</v>
      </c>
    </row>
    <row r="849" spans="1:7" ht="16.5">
      <c r="A849" s="88"/>
      <c r="B849" s="113"/>
      <c r="C849" s="113"/>
      <c r="D849" s="113"/>
      <c r="E849" s="114"/>
      <c r="F849" s="114"/>
      <c r="G849" s="117">
        <f t="shared" si="22"/>
        <v>0</v>
      </c>
    </row>
    <row r="850" spans="1:7" ht="16.5">
      <c r="A850" s="88"/>
      <c r="B850" s="113"/>
      <c r="C850" s="113"/>
      <c r="D850" s="113"/>
      <c r="E850" s="114"/>
      <c r="F850" s="114"/>
      <c r="G850" s="117">
        <f t="shared" si="22"/>
        <v>0</v>
      </c>
    </row>
    <row r="851" spans="1:7" ht="16.5">
      <c r="A851" s="88"/>
      <c r="B851" s="113"/>
      <c r="C851" s="113"/>
      <c r="D851" s="113"/>
      <c r="E851" s="114"/>
      <c r="F851" s="114"/>
      <c r="G851" s="117">
        <f t="shared" si="22"/>
        <v>0</v>
      </c>
    </row>
    <row r="852" spans="1:7" ht="16.5">
      <c r="A852" s="88"/>
      <c r="B852" s="113"/>
      <c r="C852" s="113"/>
      <c r="D852" s="113"/>
      <c r="E852" s="114"/>
      <c r="F852" s="114"/>
      <c r="G852" s="117">
        <f t="shared" si="22"/>
        <v>0</v>
      </c>
    </row>
    <row r="853" spans="1:7" ht="16.5">
      <c r="A853" s="88"/>
      <c r="B853" s="113"/>
      <c r="C853" s="113"/>
      <c r="D853" s="113"/>
      <c r="E853" s="114"/>
      <c r="F853" s="114"/>
      <c r="G853" s="117">
        <f t="shared" si="22"/>
        <v>0</v>
      </c>
    </row>
    <row r="854" spans="1:7" ht="16.5">
      <c r="A854" s="88"/>
      <c r="B854" s="113"/>
      <c r="C854" s="113"/>
      <c r="D854" s="113"/>
      <c r="E854" s="114"/>
      <c r="F854" s="114"/>
      <c r="G854" s="117">
        <f t="shared" si="22"/>
        <v>0</v>
      </c>
    </row>
    <row r="855" spans="1:7" ht="16.5">
      <c r="A855" s="88"/>
      <c r="B855" s="113"/>
      <c r="C855" s="113"/>
      <c r="D855" s="113"/>
      <c r="E855" s="114"/>
      <c r="F855" s="114"/>
      <c r="G855" s="117">
        <f t="shared" si="22"/>
        <v>0</v>
      </c>
    </row>
    <row r="856" spans="1:7" ht="16.5">
      <c r="A856" s="88"/>
      <c r="B856" s="113"/>
      <c r="C856" s="113"/>
      <c r="D856" s="113"/>
      <c r="E856" s="114"/>
      <c r="F856" s="114"/>
      <c r="G856" s="117">
        <f t="shared" si="22"/>
        <v>0</v>
      </c>
    </row>
    <row r="857" spans="1:7" ht="16.5">
      <c r="A857" s="88"/>
      <c r="B857" s="113"/>
      <c r="C857" s="113"/>
      <c r="D857" s="113"/>
      <c r="E857" s="114"/>
      <c r="F857" s="114"/>
      <c r="G857" s="117">
        <f t="shared" si="22"/>
        <v>0</v>
      </c>
    </row>
    <row r="858" spans="1:7" ht="16.5">
      <c r="A858" s="88"/>
      <c r="B858" s="113"/>
      <c r="C858" s="113"/>
      <c r="D858" s="113"/>
      <c r="E858" s="114"/>
      <c r="F858" s="114"/>
      <c r="G858" s="117">
        <f t="shared" si="22"/>
        <v>0</v>
      </c>
    </row>
    <row r="859" spans="1:7" ht="16.5">
      <c r="A859" s="88"/>
      <c r="B859" s="113"/>
      <c r="C859" s="113"/>
      <c r="D859" s="113"/>
      <c r="E859" s="114"/>
      <c r="F859" s="114"/>
      <c r="G859" s="117">
        <f t="shared" si="22"/>
        <v>0</v>
      </c>
    </row>
    <row r="860" spans="1:7" ht="16.5">
      <c r="A860" s="88"/>
      <c r="B860" s="113"/>
      <c r="C860" s="113"/>
      <c r="D860" s="113"/>
      <c r="E860" s="114"/>
      <c r="F860" s="114"/>
      <c r="G860" s="117">
        <f t="shared" si="22"/>
        <v>0</v>
      </c>
    </row>
    <row r="861" spans="1:7" ht="16.5">
      <c r="A861" s="88"/>
      <c r="B861" s="113"/>
      <c r="C861" s="113"/>
      <c r="D861" s="113"/>
      <c r="E861" s="114"/>
      <c r="F861" s="114"/>
      <c r="G861" s="117">
        <f t="shared" si="22"/>
        <v>0</v>
      </c>
    </row>
    <row r="862" spans="1:7" ht="16.5">
      <c r="A862" s="88"/>
      <c r="B862" s="113"/>
      <c r="C862" s="113"/>
      <c r="D862" s="113"/>
      <c r="E862" s="114"/>
      <c r="F862" s="114"/>
      <c r="G862" s="117">
        <f t="shared" si="22"/>
        <v>0</v>
      </c>
    </row>
    <row r="863" spans="1:7" ht="16.5">
      <c r="A863" s="88"/>
      <c r="B863" s="113"/>
      <c r="C863" s="113"/>
      <c r="D863" s="113"/>
      <c r="E863" s="114"/>
      <c r="F863" s="114"/>
      <c r="G863" s="117">
        <f t="shared" si="22"/>
        <v>0</v>
      </c>
    </row>
    <row r="864" spans="1:7" ht="16.5">
      <c r="A864" s="88"/>
      <c r="B864" s="113"/>
      <c r="C864" s="113"/>
      <c r="D864" s="113"/>
      <c r="E864" s="114"/>
      <c r="F864" s="114"/>
      <c r="G864" s="117">
        <f t="shared" si="22"/>
        <v>0</v>
      </c>
    </row>
    <row r="865" spans="1:7" ht="16.5">
      <c r="A865" s="88"/>
      <c r="B865" s="113"/>
      <c r="C865" s="113"/>
      <c r="D865" s="113"/>
      <c r="E865" s="114"/>
      <c r="F865" s="114"/>
      <c r="G865" s="117">
        <f t="shared" si="22"/>
        <v>0</v>
      </c>
    </row>
    <row r="866" spans="1:7" ht="16.5">
      <c r="A866" s="88"/>
      <c r="B866" s="113"/>
      <c r="C866" s="113"/>
      <c r="D866" s="113"/>
      <c r="E866" s="114"/>
      <c r="F866" s="114"/>
      <c r="G866" s="117">
        <f t="shared" si="22"/>
        <v>0</v>
      </c>
    </row>
    <row r="867" spans="1:7" ht="16.5">
      <c r="A867" s="88"/>
      <c r="B867" s="113"/>
      <c r="C867" s="113"/>
      <c r="D867" s="113"/>
      <c r="E867" s="114"/>
      <c r="F867" s="114"/>
      <c r="G867" s="117">
        <f t="shared" si="22"/>
        <v>0</v>
      </c>
    </row>
    <row r="868" spans="1:7" ht="16.5">
      <c r="A868" s="88"/>
      <c r="B868" s="113"/>
      <c r="C868" s="113"/>
      <c r="D868" s="113"/>
      <c r="E868" s="114"/>
      <c r="F868" s="114"/>
      <c r="G868" s="117">
        <f t="shared" si="22"/>
        <v>0</v>
      </c>
    </row>
    <row r="869" spans="1:7" ht="16.5">
      <c r="A869" s="88"/>
      <c r="B869" s="113"/>
      <c r="C869" s="113"/>
      <c r="D869" s="113"/>
      <c r="E869" s="114"/>
      <c r="F869" s="114"/>
      <c r="G869" s="117">
        <f t="shared" si="22"/>
        <v>0</v>
      </c>
    </row>
    <row r="870" spans="1:7" ht="16.5">
      <c r="A870" s="88"/>
      <c r="B870" s="113"/>
      <c r="C870" s="113"/>
      <c r="D870" s="113"/>
      <c r="E870" s="114"/>
      <c r="F870" s="114"/>
      <c r="G870" s="117">
        <f t="shared" si="22"/>
        <v>0</v>
      </c>
    </row>
    <row r="871" spans="1:7" ht="16.5">
      <c r="A871" s="88"/>
      <c r="B871" s="113"/>
      <c r="C871" s="113"/>
      <c r="D871" s="113"/>
      <c r="E871" s="114"/>
      <c r="F871" s="114"/>
      <c r="G871" s="117">
        <f t="shared" si="22"/>
        <v>0</v>
      </c>
    </row>
    <row r="872" spans="1:7" ht="16.5">
      <c r="A872" s="88"/>
      <c r="B872" s="113"/>
      <c r="C872" s="113"/>
      <c r="D872" s="113"/>
      <c r="E872" s="114"/>
      <c r="F872" s="114"/>
      <c r="G872" s="117">
        <f t="shared" si="22"/>
        <v>0</v>
      </c>
    </row>
    <row r="873" spans="1:7" ht="16.5">
      <c r="A873" s="88"/>
      <c r="B873" s="113"/>
      <c r="C873" s="113"/>
      <c r="D873" s="113"/>
      <c r="E873" s="114"/>
      <c r="F873" s="114"/>
      <c r="G873" s="117">
        <f t="shared" si="22"/>
        <v>0</v>
      </c>
    </row>
    <row r="874" spans="1:7" ht="16.5">
      <c r="A874" s="88"/>
      <c r="B874" s="113"/>
      <c r="C874" s="113"/>
      <c r="D874" s="113"/>
      <c r="E874" s="114"/>
      <c r="F874" s="114"/>
      <c r="G874" s="117">
        <f t="shared" si="22"/>
        <v>0</v>
      </c>
    </row>
    <row r="875" spans="1:7" ht="16.5">
      <c r="A875" s="88"/>
      <c r="B875" s="113"/>
      <c r="C875" s="113"/>
      <c r="D875" s="113"/>
      <c r="E875" s="114"/>
      <c r="F875" s="114"/>
      <c r="G875" s="117">
        <f t="shared" si="22"/>
        <v>0</v>
      </c>
    </row>
    <row r="876" spans="1:7" ht="16.5">
      <c r="A876" s="88"/>
      <c r="B876" s="70"/>
      <c r="C876" s="70"/>
      <c r="D876" s="70"/>
      <c r="E876" s="76"/>
      <c r="F876" s="76"/>
      <c r="G876" s="117">
        <f t="shared" si="22"/>
        <v>0</v>
      </c>
    </row>
    <row r="877" spans="1:7" ht="16.5">
      <c r="A877" s="88"/>
      <c r="B877" s="70"/>
      <c r="C877" s="70"/>
      <c r="D877" s="70"/>
      <c r="E877" s="76"/>
      <c r="F877" s="76"/>
      <c r="G877" s="18">
        <f t="shared" si="22"/>
        <v>0</v>
      </c>
    </row>
    <row r="878" spans="1:7" ht="16.5">
      <c r="A878" s="88"/>
      <c r="B878" s="70"/>
      <c r="C878" s="70"/>
      <c r="D878" s="70"/>
      <c r="E878" s="76"/>
      <c r="F878" s="76"/>
      <c r="G878" s="18">
        <f t="shared" si="22"/>
        <v>0</v>
      </c>
    </row>
    <row r="879" spans="1:7" ht="16.5">
      <c r="A879" s="88"/>
      <c r="B879" s="70"/>
      <c r="C879" s="70"/>
      <c r="D879" s="70"/>
      <c r="E879" s="76"/>
      <c r="F879" s="76"/>
      <c r="G879" s="18">
        <f t="shared" si="22"/>
        <v>0</v>
      </c>
    </row>
    <row r="880" spans="1:7" ht="16.5">
      <c r="A880" s="88"/>
      <c r="B880" s="70"/>
      <c r="C880" s="70"/>
      <c r="D880" s="70"/>
      <c r="E880" s="76"/>
      <c r="F880" s="76"/>
      <c r="G880" s="18">
        <f t="shared" si="22"/>
        <v>0</v>
      </c>
    </row>
    <row r="881" spans="1:7" ht="16.5">
      <c r="A881" s="88"/>
      <c r="B881" s="70"/>
      <c r="C881" s="70"/>
      <c r="D881" s="70"/>
      <c r="E881" s="76"/>
      <c r="F881" s="76"/>
      <c r="G881" s="18">
        <f t="shared" si="22"/>
        <v>0</v>
      </c>
    </row>
    <row r="882" spans="1:7" ht="16.5">
      <c r="A882" s="88"/>
      <c r="B882" s="70"/>
      <c r="C882" s="70"/>
      <c r="D882" s="70"/>
      <c r="E882" s="76"/>
      <c r="F882" s="76"/>
      <c r="G882" s="18">
        <f t="shared" si="22"/>
        <v>0</v>
      </c>
    </row>
    <row r="883" spans="1:7" ht="16.5">
      <c r="A883" s="88"/>
      <c r="B883" s="24"/>
      <c r="C883" s="24"/>
      <c r="D883" s="24"/>
      <c r="E883" s="76"/>
      <c r="F883" s="76"/>
      <c r="G883" s="18">
        <f t="shared" si="22"/>
        <v>0</v>
      </c>
    </row>
    <row r="884" spans="1:7" ht="16.5">
      <c r="A884" s="88"/>
      <c r="B884" s="115" t="s">
        <v>103</v>
      </c>
      <c r="C884" s="115"/>
      <c r="D884" s="116"/>
      <c r="E884" s="18">
        <f>SUM(E826:E883)</f>
        <v>0</v>
      </c>
      <c r="F884" s="18">
        <f>SUM(F826:F883)</f>
        <v>0</v>
      </c>
      <c r="G884" s="18">
        <f>SUM(G826:G883)</f>
        <v>0</v>
      </c>
    </row>
    <row r="892" spans="2:7" ht="19.5">
      <c r="B892" s="471" t="s">
        <v>225</v>
      </c>
      <c r="C892" s="471"/>
      <c r="D892" s="465"/>
      <c r="E892" s="465"/>
      <c r="F892" s="465"/>
      <c r="G892" s="465"/>
    </row>
    <row r="893" spans="1:7" ht="31.5">
      <c r="A893" s="96" t="s">
        <v>226</v>
      </c>
      <c r="B893" s="97" t="s">
        <v>126</v>
      </c>
      <c r="C893" s="96" t="s">
        <v>128</v>
      </c>
      <c r="D893" s="97" t="s">
        <v>124</v>
      </c>
      <c r="E893" s="97" t="s">
        <v>125</v>
      </c>
      <c r="F893" s="97" t="s">
        <v>120</v>
      </c>
      <c r="G893" s="96" t="s">
        <v>122</v>
      </c>
    </row>
    <row r="894" spans="1:7" ht="16.5">
      <c r="A894" s="88"/>
      <c r="B894" s="113"/>
      <c r="C894" s="113"/>
      <c r="D894" s="113"/>
      <c r="E894" s="114"/>
      <c r="F894" s="114"/>
      <c r="G894" s="117">
        <f>E894*F894</f>
        <v>0</v>
      </c>
    </row>
    <row r="895" spans="1:7" ht="16.5">
      <c r="A895" s="88"/>
      <c r="B895" s="113"/>
      <c r="C895" s="113"/>
      <c r="D895" s="113"/>
      <c r="E895" s="114"/>
      <c r="F895" s="114"/>
      <c r="G895" s="117">
        <f aca="true" t="shared" si="23" ref="G895:G951">E895*F895</f>
        <v>0</v>
      </c>
    </row>
    <row r="896" spans="1:7" ht="16.5">
      <c r="A896" s="88"/>
      <c r="B896" s="113"/>
      <c r="C896" s="113"/>
      <c r="D896" s="113"/>
      <c r="E896" s="114"/>
      <c r="F896" s="114"/>
      <c r="G896" s="117">
        <f t="shared" si="23"/>
        <v>0</v>
      </c>
    </row>
    <row r="897" spans="1:7" ht="16.5">
      <c r="A897" s="88"/>
      <c r="B897" s="113"/>
      <c r="C897" s="113"/>
      <c r="D897" s="113"/>
      <c r="E897" s="114"/>
      <c r="F897" s="114"/>
      <c r="G897" s="117">
        <f t="shared" si="23"/>
        <v>0</v>
      </c>
    </row>
    <row r="898" spans="1:7" ht="16.5">
      <c r="A898" s="88"/>
      <c r="B898" s="128"/>
      <c r="C898" s="113"/>
      <c r="D898" s="113"/>
      <c r="E898" s="114"/>
      <c r="F898" s="114"/>
      <c r="G898" s="117">
        <f t="shared" si="23"/>
        <v>0</v>
      </c>
    </row>
    <row r="899" spans="1:7" ht="16.5">
      <c r="A899" s="88"/>
      <c r="B899" s="113"/>
      <c r="C899" s="113"/>
      <c r="D899" s="113"/>
      <c r="E899" s="114"/>
      <c r="F899" s="114"/>
      <c r="G899" s="117">
        <f t="shared" si="23"/>
        <v>0</v>
      </c>
    </row>
    <row r="900" spans="1:7" ht="16.5">
      <c r="A900" s="88"/>
      <c r="B900" s="113"/>
      <c r="C900" s="113"/>
      <c r="D900" s="113"/>
      <c r="E900" s="114"/>
      <c r="F900" s="114"/>
      <c r="G900" s="117">
        <f t="shared" si="23"/>
        <v>0</v>
      </c>
    </row>
    <row r="901" spans="1:7" ht="16.5">
      <c r="A901" s="88"/>
      <c r="B901" s="113"/>
      <c r="C901" s="113"/>
      <c r="D901" s="113"/>
      <c r="E901" s="114"/>
      <c r="F901" s="114"/>
      <c r="G901" s="117">
        <f t="shared" si="23"/>
        <v>0</v>
      </c>
    </row>
    <row r="902" spans="1:7" ht="16.5">
      <c r="A902" s="88"/>
      <c r="B902" s="113"/>
      <c r="C902" s="113"/>
      <c r="D902" s="113"/>
      <c r="E902" s="114"/>
      <c r="F902" s="114"/>
      <c r="G902" s="117">
        <f t="shared" si="23"/>
        <v>0</v>
      </c>
    </row>
    <row r="903" spans="1:7" ht="16.5">
      <c r="A903" s="88"/>
      <c r="B903" s="113"/>
      <c r="C903" s="113"/>
      <c r="D903" s="113"/>
      <c r="E903" s="114"/>
      <c r="F903" s="114"/>
      <c r="G903" s="117">
        <f t="shared" si="23"/>
        <v>0</v>
      </c>
    </row>
    <row r="904" spans="1:7" ht="16.5">
      <c r="A904" s="88"/>
      <c r="B904" s="113"/>
      <c r="C904" s="113"/>
      <c r="D904" s="113"/>
      <c r="E904" s="114"/>
      <c r="F904" s="114"/>
      <c r="G904" s="117">
        <f t="shared" si="23"/>
        <v>0</v>
      </c>
    </row>
    <row r="905" spans="1:7" ht="16.5">
      <c r="A905" s="88"/>
      <c r="B905" s="113"/>
      <c r="C905" s="113"/>
      <c r="D905" s="113"/>
      <c r="E905" s="114"/>
      <c r="F905" s="114"/>
      <c r="G905" s="117">
        <f t="shared" si="23"/>
        <v>0</v>
      </c>
    </row>
    <row r="906" spans="1:7" ht="16.5">
      <c r="A906" s="88"/>
      <c r="B906" s="113"/>
      <c r="C906" s="113"/>
      <c r="D906" s="113"/>
      <c r="E906" s="114"/>
      <c r="F906" s="114"/>
      <c r="G906" s="117">
        <f t="shared" si="23"/>
        <v>0</v>
      </c>
    </row>
    <row r="907" spans="1:7" ht="16.5">
      <c r="A907" s="88"/>
      <c r="B907" s="113"/>
      <c r="C907" s="113"/>
      <c r="D907" s="113"/>
      <c r="E907" s="114"/>
      <c r="F907" s="114"/>
      <c r="G907" s="117">
        <f t="shared" si="23"/>
        <v>0</v>
      </c>
    </row>
    <row r="908" spans="1:7" ht="16.5">
      <c r="A908" s="88"/>
      <c r="B908" s="113"/>
      <c r="C908" s="113"/>
      <c r="D908" s="113"/>
      <c r="E908" s="114"/>
      <c r="F908" s="114"/>
      <c r="G908" s="117">
        <f t="shared" si="23"/>
        <v>0</v>
      </c>
    </row>
    <row r="909" spans="1:7" ht="16.5">
      <c r="A909" s="88"/>
      <c r="B909" s="113"/>
      <c r="C909" s="113"/>
      <c r="D909" s="113"/>
      <c r="E909" s="114"/>
      <c r="F909" s="114"/>
      <c r="G909" s="117">
        <f t="shared" si="23"/>
        <v>0</v>
      </c>
    </row>
    <row r="910" spans="1:7" ht="16.5">
      <c r="A910" s="88"/>
      <c r="B910" s="113"/>
      <c r="C910" s="113"/>
      <c r="D910" s="113"/>
      <c r="E910" s="114"/>
      <c r="F910" s="114"/>
      <c r="G910" s="117">
        <f t="shared" si="23"/>
        <v>0</v>
      </c>
    </row>
    <row r="911" spans="1:7" ht="16.5">
      <c r="A911" s="88"/>
      <c r="B911" s="113"/>
      <c r="C911" s="113"/>
      <c r="D911" s="113"/>
      <c r="E911" s="114"/>
      <c r="F911" s="114"/>
      <c r="G911" s="117">
        <f t="shared" si="23"/>
        <v>0</v>
      </c>
    </row>
    <row r="912" spans="1:7" ht="16.5">
      <c r="A912" s="88"/>
      <c r="B912" s="113"/>
      <c r="C912" s="113"/>
      <c r="D912" s="113"/>
      <c r="E912" s="114"/>
      <c r="F912" s="114"/>
      <c r="G912" s="117">
        <f t="shared" si="23"/>
        <v>0</v>
      </c>
    </row>
    <row r="913" spans="1:7" ht="16.5">
      <c r="A913" s="88"/>
      <c r="B913" s="113"/>
      <c r="C913" s="113"/>
      <c r="D913" s="113"/>
      <c r="E913" s="114"/>
      <c r="F913" s="114"/>
      <c r="G913" s="117">
        <f t="shared" si="23"/>
        <v>0</v>
      </c>
    </row>
    <row r="914" spans="1:7" ht="16.5">
      <c r="A914" s="88"/>
      <c r="B914" s="113"/>
      <c r="C914" s="113"/>
      <c r="D914" s="113"/>
      <c r="E914" s="114"/>
      <c r="F914" s="114"/>
      <c r="G914" s="117">
        <f t="shared" si="23"/>
        <v>0</v>
      </c>
    </row>
    <row r="915" spans="1:7" ht="16.5">
      <c r="A915" s="88"/>
      <c r="B915" s="113"/>
      <c r="C915" s="113"/>
      <c r="D915" s="113"/>
      <c r="E915" s="114"/>
      <c r="F915" s="114"/>
      <c r="G915" s="117">
        <f t="shared" si="23"/>
        <v>0</v>
      </c>
    </row>
    <row r="916" spans="1:7" ht="16.5">
      <c r="A916" s="88"/>
      <c r="B916" s="113"/>
      <c r="C916" s="113"/>
      <c r="D916" s="113"/>
      <c r="E916" s="114"/>
      <c r="F916" s="114"/>
      <c r="G916" s="117">
        <f t="shared" si="23"/>
        <v>0</v>
      </c>
    </row>
    <row r="917" spans="1:7" ht="16.5">
      <c r="A917" s="88"/>
      <c r="B917" s="113"/>
      <c r="C917" s="113"/>
      <c r="D917" s="113"/>
      <c r="E917" s="114"/>
      <c r="F917" s="114"/>
      <c r="G917" s="117">
        <f t="shared" si="23"/>
        <v>0</v>
      </c>
    </row>
    <row r="918" spans="1:7" ht="16.5">
      <c r="A918" s="88"/>
      <c r="B918" s="113"/>
      <c r="C918" s="113"/>
      <c r="D918" s="113"/>
      <c r="E918" s="114"/>
      <c r="F918" s="114"/>
      <c r="G918" s="117">
        <f t="shared" si="23"/>
        <v>0</v>
      </c>
    </row>
    <row r="919" spans="1:7" ht="16.5">
      <c r="A919" s="88"/>
      <c r="B919" s="113"/>
      <c r="C919" s="113"/>
      <c r="D919" s="113"/>
      <c r="E919" s="114"/>
      <c r="F919" s="114"/>
      <c r="G919" s="117">
        <f t="shared" si="23"/>
        <v>0</v>
      </c>
    </row>
    <row r="920" spans="1:7" ht="16.5">
      <c r="A920" s="88"/>
      <c r="B920" s="113"/>
      <c r="C920" s="113"/>
      <c r="D920" s="113"/>
      <c r="E920" s="114"/>
      <c r="F920" s="114"/>
      <c r="G920" s="117">
        <f t="shared" si="23"/>
        <v>0</v>
      </c>
    </row>
    <row r="921" spans="1:7" ht="16.5">
      <c r="A921" s="88"/>
      <c r="B921" s="113"/>
      <c r="C921" s="113"/>
      <c r="D921" s="113"/>
      <c r="E921" s="114"/>
      <c r="F921" s="114"/>
      <c r="G921" s="117">
        <f t="shared" si="23"/>
        <v>0</v>
      </c>
    </row>
    <row r="922" spans="1:7" ht="16.5">
      <c r="A922" s="88"/>
      <c r="B922" s="113"/>
      <c r="C922" s="113"/>
      <c r="D922" s="113"/>
      <c r="E922" s="114"/>
      <c r="F922" s="114"/>
      <c r="G922" s="117">
        <f t="shared" si="23"/>
        <v>0</v>
      </c>
    </row>
    <row r="923" spans="1:7" ht="16.5">
      <c r="A923" s="88"/>
      <c r="B923" s="113"/>
      <c r="C923" s="113"/>
      <c r="D923" s="113"/>
      <c r="E923" s="114"/>
      <c r="F923" s="114"/>
      <c r="G923" s="117">
        <f t="shared" si="23"/>
        <v>0</v>
      </c>
    </row>
    <row r="924" spans="1:7" ht="16.5">
      <c r="A924" s="88"/>
      <c r="B924" s="113"/>
      <c r="C924" s="113"/>
      <c r="D924" s="113"/>
      <c r="E924" s="114"/>
      <c r="F924" s="114"/>
      <c r="G924" s="117">
        <f t="shared" si="23"/>
        <v>0</v>
      </c>
    </row>
    <row r="925" spans="1:7" ht="16.5">
      <c r="A925" s="88"/>
      <c r="B925" s="113"/>
      <c r="C925" s="113"/>
      <c r="D925" s="113"/>
      <c r="E925" s="114"/>
      <c r="F925" s="114"/>
      <c r="G925" s="117">
        <f t="shared" si="23"/>
        <v>0</v>
      </c>
    </row>
    <row r="926" spans="1:7" ht="16.5">
      <c r="A926" s="88"/>
      <c r="B926" s="113"/>
      <c r="C926" s="113"/>
      <c r="D926" s="113"/>
      <c r="E926" s="114"/>
      <c r="F926" s="114"/>
      <c r="G926" s="117">
        <f t="shared" si="23"/>
        <v>0</v>
      </c>
    </row>
    <row r="927" spans="1:7" ht="16.5">
      <c r="A927" s="88"/>
      <c r="B927" s="113"/>
      <c r="C927" s="113"/>
      <c r="D927" s="113"/>
      <c r="E927" s="114"/>
      <c r="F927" s="114"/>
      <c r="G927" s="117">
        <f t="shared" si="23"/>
        <v>0</v>
      </c>
    </row>
    <row r="928" spans="1:7" ht="16.5">
      <c r="A928" s="88"/>
      <c r="B928" s="113"/>
      <c r="C928" s="113"/>
      <c r="D928" s="113"/>
      <c r="E928" s="114"/>
      <c r="F928" s="114"/>
      <c r="G928" s="117">
        <f t="shared" si="23"/>
        <v>0</v>
      </c>
    </row>
    <row r="929" spans="1:7" ht="16.5">
      <c r="A929" s="88"/>
      <c r="B929" s="113"/>
      <c r="C929" s="113"/>
      <c r="D929" s="113"/>
      <c r="E929" s="114"/>
      <c r="F929" s="114"/>
      <c r="G929" s="117">
        <f t="shared" si="23"/>
        <v>0</v>
      </c>
    </row>
    <row r="930" spans="1:7" ht="16.5">
      <c r="A930" s="88"/>
      <c r="B930" s="113"/>
      <c r="C930" s="113"/>
      <c r="D930" s="113"/>
      <c r="E930" s="114"/>
      <c r="F930" s="114"/>
      <c r="G930" s="117">
        <f t="shared" si="23"/>
        <v>0</v>
      </c>
    </row>
    <row r="931" spans="1:7" ht="16.5">
      <c r="A931" s="88"/>
      <c r="B931" s="113"/>
      <c r="C931" s="113"/>
      <c r="D931" s="113"/>
      <c r="E931" s="114"/>
      <c r="F931" s="114"/>
      <c r="G931" s="117">
        <f t="shared" si="23"/>
        <v>0</v>
      </c>
    </row>
    <row r="932" spans="1:7" ht="16.5">
      <c r="A932" s="88"/>
      <c r="B932" s="113"/>
      <c r="C932" s="113"/>
      <c r="D932" s="113"/>
      <c r="E932" s="114"/>
      <c r="F932" s="114"/>
      <c r="G932" s="117">
        <f t="shared" si="23"/>
        <v>0</v>
      </c>
    </row>
    <row r="933" spans="1:7" ht="16.5">
      <c r="A933" s="88"/>
      <c r="B933" s="113"/>
      <c r="C933" s="113"/>
      <c r="D933" s="113"/>
      <c r="E933" s="114"/>
      <c r="F933" s="114"/>
      <c r="G933" s="117">
        <f t="shared" si="23"/>
        <v>0</v>
      </c>
    </row>
    <row r="934" spans="1:7" ht="16.5">
      <c r="A934" s="88"/>
      <c r="B934" s="113"/>
      <c r="C934" s="113"/>
      <c r="D934" s="113"/>
      <c r="E934" s="114"/>
      <c r="F934" s="114"/>
      <c r="G934" s="117">
        <f t="shared" si="23"/>
        <v>0</v>
      </c>
    </row>
    <row r="935" spans="1:7" ht="16.5">
      <c r="A935" s="88"/>
      <c r="B935" s="113"/>
      <c r="C935" s="113"/>
      <c r="D935" s="113"/>
      <c r="E935" s="114"/>
      <c r="F935" s="114"/>
      <c r="G935" s="117">
        <f t="shared" si="23"/>
        <v>0</v>
      </c>
    </row>
    <row r="936" spans="1:7" ht="16.5">
      <c r="A936" s="88"/>
      <c r="B936" s="113"/>
      <c r="C936" s="113"/>
      <c r="D936" s="113"/>
      <c r="E936" s="114"/>
      <c r="F936" s="114"/>
      <c r="G936" s="117">
        <f t="shared" si="23"/>
        <v>0</v>
      </c>
    </row>
    <row r="937" spans="1:7" ht="16.5">
      <c r="A937" s="88"/>
      <c r="B937" s="113"/>
      <c r="C937" s="113"/>
      <c r="D937" s="113"/>
      <c r="E937" s="114"/>
      <c r="F937" s="114"/>
      <c r="G937" s="117">
        <f t="shared" si="23"/>
        <v>0</v>
      </c>
    </row>
    <row r="938" spans="1:7" ht="16.5">
      <c r="A938" s="88"/>
      <c r="B938" s="113"/>
      <c r="C938" s="113"/>
      <c r="D938" s="113"/>
      <c r="E938" s="114"/>
      <c r="F938" s="114"/>
      <c r="G938" s="117">
        <f t="shared" si="23"/>
        <v>0</v>
      </c>
    </row>
    <row r="939" spans="1:7" ht="16.5">
      <c r="A939" s="88"/>
      <c r="B939" s="113"/>
      <c r="C939" s="113"/>
      <c r="D939" s="113"/>
      <c r="E939" s="114"/>
      <c r="F939" s="114"/>
      <c r="G939" s="117">
        <f t="shared" si="23"/>
        <v>0</v>
      </c>
    </row>
    <row r="940" spans="1:7" ht="16.5">
      <c r="A940" s="88"/>
      <c r="B940" s="113"/>
      <c r="C940" s="113"/>
      <c r="D940" s="113"/>
      <c r="E940" s="114"/>
      <c r="F940" s="114"/>
      <c r="G940" s="117">
        <f t="shared" si="23"/>
        <v>0</v>
      </c>
    </row>
    <row r="941" spans="1:7" ht="16.5">
      <c r="A941" s="88"/>
      <c r="B941" s="113"/>
      <c r="C941" s="113"/>
      <c r="D941" s="113"/>
      <c r="E941" s="114"/>
      <c r="F941" s="114"/>
      <c r="G941" s="117">
        <f t="shared" si="23"/>
        <v>0</v>
      </c>
    </row>
    <row r="942" spans="1:7" ht="16.5">
      <c r="A942" s="88"/>
      <c r="B942" s="113"/>
      <c r="C942" s="113"/>
      <c r="D942" s="113"/>
      <c r="E942" s="114"/>
      <c r="F942" s="114"/>
      <c r="G942" s="117">
        <f t="shared" si="23"/>
        <v>0</v>
      </c>
    </row>
    <row r="943" spans="1:7" ht="16.5">
      <c r="A943" s="88"/>
      <c r="B943" s="70"/>
      <c r="C943" s="70"/>
      <c r="D943" s="70"/>
      <c r="E943" s="76"/>
      <c r="F943" s="76"/>
      <c r="G943" s="117">
        <f t="shared" si="23"/>
        <v>0</v>
      </c>
    </row>
    <row r="944" spans="1:7" ht="16.5">
      <c r="A944" s="88"/>
      <c r="B944" s="70"/>
      <c r="C944" s="70"/>
      <c r="D944" s="70"/>
      <c r="E944" s="76"/>
      <c r="F944" s="76"/>
      <c r="G944" s="117">
        <f t="shared" si="23"/>
        <v>0</v>
      </c>
    </row>
    <row r="945" spans="1:7" ht="16.5">
      <c r="A945" s="88"/>
      <c r="B945" s="70"/>
      <c r="C945" s="70"/>
      <c r="D945" s="70"/>
      <c r="E945" s="76"/>
      <c r="F945" s="76"/>
      <c r="G945" s="117">
        <f t="shared" si="23"/>
        <v>0</v>
      </c>
    </row>
    <row r="946" spans="1:7" ht="16.5">
      <c r="A946" s="88"/>
      <c r="B946" s="70"/>
      <c r="C946" s="70"/>
      <c r="D946" s="70"/>
      <c r="E946" s="76"/>
      <c r="F946" s="76"/>
      <c r="G946" s="117">
        <f t="shared" si="23"/>
        <v>0</v>
      </c>
    </row>
    <row r="947" spans="1:7" ht="16.5">
      <c r="A947" s="88"/>
      <c r="B947" s="70"/>
      <c r="C947" s="70"/>
      <c r="D947" s="70"/>
      <c r="E947" s="76"/>
      <c r="F947" s="76"/>
      <c r="G947" s="117">
        <f t="shared" si="23"/>
        <v>0</v>
      </c>
    </row>
    <row r="948" spans="1:7" ht="16.5">
      <c r="A948" s="88"/>
      <c r="B948" s="70"/>
      <c r="C948" s="70"/>
      <c r="D948" s="70"/>
      <c r="E948" s="76"/>
      <c r="F948" s="76"/>
      <c r="G948" s="117">
        <f t="shared" si="23"/>
        <v>0</v>
      </c>
    </row>
    <row r="949" spans="1:7" ht="16.5">
      <c r="A949" s="88"/>
      <c r="B949" s="70"/>
      <c r="C949" s="70"/>
      <c r="D949" s="70"/>
      <c r="E949" s="76"/>
      <c r="F949" s="76"/>
      <c r="G949" s="117">
        <f t="shared" si="23"/>
        <v>0</v>
      </c>
    </row>
    <row r="950" spans="1:7" ht="16.5">
      <c r="A950" s="88"/>
      <c r="B950" s="70"/>
      <c r="C950" s="70"/>
      <c r="D950" s="70"/>
      <c r="E950" s="76"/>
      <c r="F950" s="76"/>
      <c r="G950" s="117">
        <f t="shared" si="23"/>
        <v>0</v>
      </c>
    </row>
    <row r="951" spans="1:7" ht="16.5">
      <c r="A951" s="88"/>
      <c r="B951" s="24"/>
      <c r="C951" s="24"/>
      <c r="D951" s="24"/>
      <c r="E951" s="76"/>
      <c r="F951" s="76"/>
      <c r="G951" s="117">
        <f t="shared" si="23"/>
        <v>0</v>
      </c>
    </row>
    <row r="952" spans="1:7" ht="16.5">
      <c r="A952" s="88"/>
      <c r="B952" s="115" t="s">
        <v>103</v>
      </c>
      <c r="C952" s="115"/>
      <c r="D952" s="116"/>
      <c r="E952" s="18">
        <f>SUM(E894:E951)</f>
        <v>0</v>
      </c>
      <c r="F952" s="18">
        <f>SUM(F894:F951)</f>
        <v>0</v>
      </c>
      <c r="G952" s="18">
        <f>SUM(G894:G951)</f>
        <v>0</v>
      </c>
    </row>
  </sheetData>
  <sheetProtection/>
  <mergeCells count="22">
    <mergeCell ref="B892:G892"/>
    <mergeCell ref="B561:G561"/>
    <mergeCell ref="B593:G593"/>
    <mergeCell ref="B625:G625"/>
    <mergeCell ref="B657:G657"/>
    <mergeCell ref="B725:G725"/>
    <mergeCell ref="B790:G790"/>
    <mergeCell ref="B529:G529"/>
    <mergeCell ref="B356:G356"/>
    <mergeCell ref="B394:G394"/>
    <mergeCell ref="B824:G824"/>
    <mergeCell ref="B379:G379"/>
    <mergeCell ref="B402:G402"/>
    <mergeCell ref="B433:G433"/>
    <mergeCell ref="B465:G465"/>
    <mergeCell ref="B689:G689"/>
    <mergeCell ref="B2:G2"/>
    <mergeCell ref="B4:G4"/>
    <mergeCell ref="B34:G34"/>
    <mergeCell ref="B67:G67"/>
    <mergeCell ref="B100:G100"/>
    <mergeCell ref="B497:G497"/>
  </mergeCells>
  <printOptions/>
  <pageMargins left="0.45" right="0.2" top="0.25" bottom="0.25" header="0.3" footer="0.3"/>
  <pageSetup horizontalDpi="600" verticalDpi="600" orientation="landscape" paperSize="9" r:id="rId1"/>
  <headerFooter>
    <oddFooter>&amp;C&amp;8Made by Md. Selim Reza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4"/>
  <sheetViews>
    <sheetView zoomScale="115" zoomScaleNormal="115" zoomScalePageLayoutView="0" workbookViewId="0" topLeftCell="A1">
      <selection activeCell="A3" sqref="A3:E3"/>
    </sheetView>
  </sheetViews>
  <sheetFormatPr defaultColWidth="9.140625" defaultRowHeight="15"/>
  <cols>
    <col min="1" max="1" width="11.7109375" style="1" customWidth="1"/>
    <col min="2" max="2" width="39.140625" style="1" customWidth="1"/>
    <col min="3" max="3" width="16.8515625" style="1" customWidth="1"/>
    <col min="4" max="4" width="16.7109375" style="1" customWidth="1"/>
    <col min="5" max="5" width="13.7109375" style="230" customWidth="1"/>
    <col min="6" max="6" width="35.57421875" style="1" customWidth="1"/>
    <col min="7" max="16384" width="9.140625" style="1" customWidth="1"/>
  </cols>
  <sheetData>
    <row r="1" spans="1:6" s="3" customFormat="1" ht="43.5" customHeight="1">
      <c r="A1" s="381" t="s">
        <v>366</v>
      </c>
      <c r="B1" s="381"/>
      <c r="C1" s="381"/>
      <c r="D1" s="381"/>
      <c r="E1" s="381"/>
      <c r="F1" s="381"/>
    </row>
    <row r="2" spans="1:6" ht="16.5">
      <c r="A2" s="382" t="s">
        <v>347</v>
      </c>
      <c r="B2" s="382"/>
      <c r="C2" s="382"/>
      <c r="D2" s="382"/>
      <c r="E2" s="382"/>
      <c r="F2" s="58"/>
    </row>
    <row r="3" spans="1:6" ht="16.5">
      <c r="A3" s="382" t="s">
        <v>348</v>
      </c>
      <c r="B3" s="382"/>
      <c r="C3" s="382"/>
      <c r="D3" s="382"/>
      <c r="E3" s="382"/>
      <c r="F3" s="58"/>
    </row>
    <row r="4" spans="1:6" ht="16.5">
      <c r="A4" s="383" t="s">
        <v>349</v>
      </c>
      <c r="B4" s="383"/>
      <c r="C4" s="383"/>
      <c r="D4" s="383"/>
      <c r="E4" s="383"/>
      <c r="F4" s="58"/>
    </row>
    <row r="5" spans="1:5" s="3" customFormat="1" ht="16.5">
      <c r="A5" s="384" t="s">
        <v>350</v>
      </c>
      <c r="B5" s="384"/>
      <c r="C5" s="384"/>
      <c r="D5" s="384"/>
      <c r="E5" s="384"/>
    </row>
    <row r="6" spans="1:6" ht="45">
      <c r="A6" s="244" t="s">
        <v>228</v>
      </c>
      <c r="B6" s="244" t="s">
        <v>229</v>
      </c>
      <c r="C6" s="184" t="s">
        <v>359</v>
      </c>
      <c r="D6" s="184" t="s">
        <v>358</v>
      </c>
      <c r="E6" s="184" t="s">
        <v>315</v>
      </c>
      <c r="F6" s="184" t="s">
        <v>354</v>
      </c>
    </row>
    <row r="7" spans="1:6" s="132" customFormat="1" ht="12">
      <c r="A7" s="245">
        <v>1</v>
      </c>
      <c r="B7" s="245">
        <v>2</v>
      </c>
      <c r="C7" s="245">
        <v>3</v>
      </c>
      <c r="D7" s="245">
        <v>4</v>
      </c>
      <c r="E7" s="245">
        <v>5</v>
      </c>
      <c r="F7" s="245">
        <v>6</v>
      </c>
    </row>
    <row r="8" spans="1:6" s="3" customFormat="1" ht="15.75">
      <c r="A8" s="185">
        <v>3</v>
      </c>
      <c r="B8" s="134" t="s">
        <v>230</v>
      </c>
      <c r="C8" s="135"/>
      <c r="D8" s="135"/>
      <c r="E8" s="186"/>
      <c r="F8" s="187"/>
    </row>
    <row r="9" spans="1:6" s="3" customFormat="1" ht="16.5">
      <c r="A9" s="188">
        <v>31</v>
      </c>
      <c r="B9" s="189" t="s">
        <v>231</v>
      </c>
      <c r="C9" s="135"/>
      <c r="D9" s="135"/>
      <c r="E9" s="186"/>
      <c r="F9" s="187"/>
    </row>
    <row r="10" spans="1:6" s="3" customFormat="1" ht="16.5">
      <c r="A10" s="188">
        <v>3111</v>
      </c>
      <c r="B10" s="189" t="s">
        <v>232</v>
      </c>
      <c r="C10" s="135"/>
      <c r="D10" s="135"/>
      <c r="E10" s="186"/>
      <c r="F10" s="187"/>
    </row>
    <row r="11" spans="1:6" ht="16.5">
      <c r="A11" s="190">
        <v>3111101</v>
      </c>
      <c r="B11" s="128" t="s">
        <v>233</v>
      </c>
      <c r="C11" s="6"/>
      <c r="D11" s="6"/>
      <c r="E11" s="239">
        <f>D11-C11</f>
        <v>0</v>
      </c>
      <c r="F11" s="7"/>
    </row>
    <row r="12" spans="1:6" ht="16.5">
      <c r="A12" s="190">
        <v>3111201</v>
      </c>
      <c r="B12" s="128" t="s">
        <v>234</v>
      </c>
      <c r="C12" s="6"/>
      <c r="D12" s="6"/>
      <c r="E12" s="239">
        <f aca="true" t="shared" si="0" ref="E12:E25">D12-C12</f>
        <v>0</v>
      </c>
      <c r="F12" s="7"/>
    </row>
    <row r="13" spans="1:6" ht="16.5">
      <c r="A13" s="190">
        <v>3111301</v>
      </c>
      <c r="B13" s="128" t="s">
        <v>235</v>
      </c>
      <c r="C13" s="6"/>
      <c r="D13" s="6"/>
      <c r="E13" s="239">
        <f t="shared" si="0"/>
        <v>0</v>
      </c>
      <c r="F13" s="7"/>
    </row>
    <row r="14" spans="1:6" ht="16.5">
      <c r="A14" s="190">
        <v>3111302</v>
      </c>
      <c r="B14" s="128" t="s">
        <v>236</v>
      </c>
      <c r="C14" s="6"/>
      <c r="D14" s="6"/>
      <c r="E14" s="239">
        <f t="shared" si="0"/>
        <v>0</v>
      </c>
      <c r="F14" s="7"/>
    </row>
    <row r="15" spans="1:6" ht="16.5">
      <c r="A15" s="190">
        <v>3111306</v>
      </c>
      <c r="B15" s="128" t="s">
        <v>237</v>
      </c>
      <c r="C15" s="6"/>
      <c r="D15" s="6"/>
      <c r="E15" s="239">
        <f t="shared" si="0"/>
        <v>0</v>
      </c>
      <c r="F15" s="7"/>
    </row>
    <row r="16" spans="1:6" ht="16.5">
      <c r="A16" s="190">
        <v>3111309</v>
      </c>
      <c r="B16" s="128" t="s">
        <v>238</v>
      </c>
      <c r="C16" s="6"/>
      <c r="D16" s="6"/>
      <c r="E16" s="239">
        <f t="shared" si="0"/>
        <v>0</v>
      </c>
      <c r="F16" s="7"/>
    </row>
    <row r="17" spans="1:6" ht="16.5">
      <c r="A17" s="190">
        <v>3111310</v>
      </c>
      <c r="B17" s="128" t="s">
        <v>239</v>
      </c>
      <c r="C17" s="6"/>
      <c r="D17" s="6"/>
      <c r="E17" s="239">
        <f t="shared" si="0"/>
        <v>0</v>
      </c>
      <c r="F17" s="7"/>
    </row>
    <row r="18" spans="1:6" ht="16.5">
      <c r="A18" s="190">
        <v>3111311</v>
      </c>
      <c r="B18" s="128" t="s">
        <v>240</v>
      </c>
      <c r="C18" s="6"/>
      <c r="D18" s="6"/>
      <c r="E18" s="239">
        <f t="shared" si="0"/>
        <v>0</v>
      </c>
      <c r="F18" s="7"/>
    </row>
    <row r="19" spans="1:6" s="195" customFormat="1" ht="16.5">
      <c r="A19" s="190">
        <v>3111314</v>
      </c>
      <c r="B19" s="128" t="s">
        <v>242</v>
      </c>
      <c r="C19" s="6"/>
      <c r="D19" s="6"/>
      <c r="E19" s="239">
        <f t="shared" si="0"/>
        <v>0</v>
      </c>
      <c r="F19" s="194"/>
    </row>
    <row r="20" spans="1:6" ht="16.5">
      <c r="A20" s="190">
        <v>3111316</v>
      </c>
      <c r="B20" s="128" t="s">
        <v>243</v>
      </c>
      <c r="C20" s="6"/>
      <c r="D20" s="6"/>
      <c r="E20" s="239">
        <f t="shared" si="0"/>
        <v>0</v>
      </c>
      <c r="F20" s="7"/>
    </row>
    <row r="21" spans="1:6" ht="16.5">
      <c r="A21" s="190">
        <v>3111325</v>
      </c>
      <c r="B21" s="128" t="s">
        <v>244</v>
      </c>
      <c r="C21" s="6"/>
      <c r="D21" s="6"/>
      <c r="E21" s="239">
        <f t="shared" si="0"/>
        <v>0</v>
      </c>
      <c r="F21" s="7"/>
    </row>
    <row r="22" spans="1:6" ht="16.5">
      <c r="A22" s="190">
        <v>3111328</v>
      </c>
      <c r="B22" s="128" t="s">
        <v>246</v>
      </c>
      <c r="C22" s="6"/>
      <c r="D22" s="6"/>
      <c r="E22" s="239">
        <f t="shared" si="0"/>
        <v>0</v>
      </c>
      <c r="F22" s="7"/>
    </row>
    <row r="23" spans="1:6" ht="16.5">
      <c r="A23" s="190">
        <v>3111332</v>
      </c>
      <c r="B23" s="128" t="s">
        <v>247</v>
      </c>
      <c r="C23" s="6"/>
      <c r="D23" s="6"/>
      <c r="E23" s="239">
        <f t="shared" si="0"/>
        <v>0</v>
      </c>
      <c r="F23" s="196"/>
    </row>
    <row r="24" spans="1:6" ht="16.5">
      <c r="A24" s="190">
        <v>3111335</v>
      </c>
      <c r="B24" s="128" t="s">
        <v>248</v>
      </c>
      <c r="C24" s="6"/>
      <c r="D24" s="6"/>
      <c r="E24" s="239">
        <f t="shared" si="0"/>
        <v>0</v>
      </c>
      <c r="F24" s="7"/>
    </row>
    <row r="25" spans="1:6" ht="16.5">
      <c r="A25" s="190">
        <v>3111338</v>
      </c>
      <c r="B25" s="128" t="s">
        <v>249</v>
      </c>
      <c r="C25" s="6"/>
      <c r="D25" s="6"/>
      <c r="E25" s="239">
        <f t="shared" si="0"/>
        <v>0</v>
      </c>
      <c r="F25" s="7"/>
    </row>
    <row r="26" spans="1:6" s="130" customFormat="1" ht="16.5">
      <c r="A26" s="197"/>
      <c r="B26" s="198" t="s">
        <v>180</v>
      </c>
      <c r="C26" s="125">
        <f>SUM(C11:C25)</f>
        <v>0</v>
      </c>
      <c r="D26" s="125">
        <f>SUM(D11:D25)</f>
        <v>0</v>
      </c>
      <c r="E26" s="125">
        <f>SUM(E11:E25)</f>
        <v>0</v>
      </c>
      <c r="F26" s="199"/>
    </row>
    <row r="27" spans="1:6" s="8" customFormat="1" ht="16.5">
      <c r="A27" s="197"/>
      <c r="B27" s="200" t="s">
        <v>250</v>
      </c>
      <c r="C27" s="125">
        <f>SUM(C26)</f>
        <v>0</v>
      </c>
      <c r="D27" s="125">
        <f>SUM(D26)</f>
        <v>0</v>
      </c>
      <c r="E27" s="125">
        <f>SUM(E26)</f>
        <v>0</v>
      </c>
      <c r="F27" s="201"/>
    </row>
    <row r="28" spans="1:6" s="9" customFormat="1" ht="16.5">
      <c r="A28" s="202">
        <v>32</v>
      </c>
      <c r="B28" s="203" t="s">
        <v>251</v>
      </c>
      <c r="C28" s="204"/>
      <c r="D28" s="204"/>
      <c r="E28" s="204"/>
      <c r="F28" s="246"/>
    </row>
    <row r="29" spans="1:6" s="9" customFormat="1" ht="16.5">
      <c r="A29" s="202">
        <v>3211</v>
      </c>
      <c r="B29" s="203" t="s">
        <v>252</v>
      </c>
      <c r="C29" s="204"/>
      <c r="D29" s="204"/>
      <c r="E29" s="204"/>
      <c r="F29" s="246"/>
    </row>
    <row r="30" spans="1:6" ht="16.5">
      <c r="A30" s="190">
        <v>3211102</v>
      </c>
      <c r="B30" s="128" t="s">
        <v>253</v>
      </c>
      <c r="C30" s="6"/>
      <c r="D30" s="6"/>
      <c r="E30" s="239">
        <f aca="true" t="shared" si="1" ref="E30:E42">D30-C30</f>
        <v>0</v>
      </c>
      <c r="F30" s="7"/>
    </row>
    <row r="31" spans="1:6" ht="16.5">
      <c r="A31" s="190">
        <v>3211106</v>
      </c>
      <c r="B31" s="128" t="s">
        <v>254</v>
      </c>
      <c r="C31" s="6"/>
      <c r="D31" s="6"/>
      <c r="E31" s="239">
        <f t="shared" si="1"/>
        <v>0</v>
      </c>
      <c r="F31" s="7"/>
    </row>
    <row r="32" spans="1:6" ht="16.5">
      <c r="A32" s="242">
        <v>3211107</v>
      </c>
      <c r="B32" s="211" t="s">
        <v>255</v>
      </c>
      <c r="C32" s="6"/>
      <c r="D32" s="6"/>
      <c r="E32" s="239">
        <f t="shared" si="1"/>
        <v>0</v>
      </c>
      <c r="F32" s="7"/>
    </row>
    <row r="33" spans="1:6" ht="16.5">
      <c r="A33" s="190">
        <v>3211110</v>
      </c>
      <c r="B33" s="128" t="s">
        <v>256</v>
      </c>
      <c r="C33" s="6"/>
      <c r="D33" s="6"/>
      <c r="E33" s="239">
        <f t="shared" si="1"/>
        <v>0</v>
      </c>
      <c r="F33" s="7"/>
    </row>
    <row r="34" spans="1:6" ht="16.5">
      <c r="A34" s="190">
        <v>3211113</v>
      </c>
      <c r="B34" s="128" t="s">
        <v>257</v>
      </c>
      <c r="C34" s="6"/>
      <c r="D34" s="6"/>
      <c r="E34" s="239">
        <f t="shared" si="1"/>
        <v>0</v>
      </c>
      <c r="F34" s="7"/>
    </row>
    <row r="35" spans="1:6" ht="16.5">
      <c r="A35" s="190">
        <v>3211115</v>
      </c>
      <c r="B35" s="128" t="s">
        <v>258</v>
      </c>
      <c r="C35" s="6"/>
      <c r="D35" s="6"/>
      <c r="E35" s="239">
        <f t="shared" si="1"/>
        <v>0</v>
      </c>
      <c r="F35" s="7"/>
    </row>
    <row r="36" spans="1:6" ht="16.5">
      <c r="A36" s="190">
        <v>3211117</v>
      </c>
      <c r="B36" s="128" t="s">
        <v>259</v>
      </c>
      <c r="C36" s="6"/>
      <c r="D36" s="6"/>
      <c r="E36" s="239">
        <f t="shared" si="1"/>
        <v>0</v>
      </c>
      <c r="F36" s="7"/>
    </row>
    <row r="37" spans="1:6" ht="16.5">
      <c r="A37" s="190">
        <v>3211119</v>
      </c>
      <c r="B37" s="128" t="s">
        <v>260</v>
      </c>
      <c r="C37" s="6"/>
      <c r="D37" s="6"/>
      <c r="E37" s="239">
        <f t="shared" si="1"/>
        <v>0</v>
      </c>
      <c r="F37" s="10"/>
    </row>
    <row r="38" spans="1:6" ht="15">
      <c r="A38" s="190">
        <v>3211120</v>
      </c>
      <c r="B38" s="128" t="s">
        <v>3</v>
      </c>
      <c r="C38" s="6"/>
      <c r="D38" s="6"/>
      <c r="E38" s="239">
        <f t="shared" si="1"/>
        <v>0</v>
      </c>
      <c r="F38" s="7"/>
    </row>
    <row r="39" spans="1:6" ht="15">
      <c r="A39" s="190">
        <v>3211125</v>
      </c>
      <c r="B39" s="128" t="s">
        <v>261</v>
      </c>
      <c r="C39" s="6"/>
      <c r="D39" s="6"/>
      <c r="E39" s="239">
        <f t="shared" si="1"/>
        <v>0</v>
      </c>
      <c r="F39" s="10"/>
    </row>
    <row r="40" spans="1:6" ht="15">
      <c r="A40" s="190">
        <v>3211127</v>
      </c>
      <c r="B40" s="128" t="s">
        <v>262</v>
      </c>
      <c r="C40" s="6"/>
      <c r="D40" s="6"/>
      <c r="E40" s="239">
        <f t="shared" si="1"/>
        <v>0</v>
      </c>
      <c r="F40" s="7"/>
    </row>
    <row r="41" spans="1:6" ht="15">
      <c r="A41" s="242">
        <v>3211130</v>
      </c>
      <c r="B41" s="211" t="s">
        <v>263</v>
      </c>
      <c r="C41" s="6"/>
      <c r="D41" s="6"/>
      <c r="E41" s="239">
        <f t="shared" si="1"/>
        <v>0</v>
      </c>
      <c r="F41" s="7"/>
    </row>
    <row r="42" spans="1:6" ht="16.5">
      <c r="A42" s="191">
        <v>3211134</v>
      </c>
      <c r="B42" s="192" t="s">
        <v>355</v>
      </c>
      <c r="C42" s="6"/>
      <c r="D42" s="6"/>
      <c r="E42" s="239">
        <f t="shared" si="1"/>
        <v>0</v>
      </c>
      <c r="F42" s="7"/>
    </row>
    <row r="43" spans="1:6" s="130" customFormat="1" ht="16.5">
      <c r="A43" s="205"/>
      <c r="B43" s="206" t="s">
        <v>183</v>
      </c>
      <c r="C43" s="125">
        <f>SUM(C30:C42)</f>
        <v>0</v>
      </c>
      <c r="D43" s="125">
        <f>SUM(D30:D42)</f>
        <v>0</v>
      </c>
      <c r="E43" s="125">
        <f>SUM(E30:E42)</f>
        <v>0</v>
      </c>
      <c r="F43" s="199"/>
    </row>
    <row r="44" spans="1:6" ht="16.5">
      <c r="A44" s="207">
        <v>3221</v>
      </c>
      <c r="B44" s="208" t="s">
        <v>264</v>
      </c>
      <c r="C44" s="209"/>
      <c r="D44" s="209"/>
      <c r="E44" s="209"/>
      <c r="F44" s="247"/>
    </row>
    <row r="45" spans="1:6" ht="16.5">
      <c r="A45" s="190">
        <v>3221104</v>
      </c>
      <c r="B45" s="128" t="s">
        <v>265</v>
      </c>
      <c r="C45" s="6"/>
      <c r="D45" s="6"/>
      <c r="E45" s="239">
        <f>D45-C45</f>
        <v>0</v>
      </c>
      <c r="F45" s="7"/>
    </row>
    <row r="46" spans="1:6" s="130" customFormat="1" ht="16.5">
      <c r="A46" s="205"/>
      <c r="B46" s="206" t="s">
        <v>182</v>
      </c>
      <c r="C46" s="125">
        <f>SUM(C45:C45)</f>
        <v>0</v>
      </c>
      <c r="D46" s="125">
        <f>SUM(D45:D45)</f>
        <v>0</v>
      </c>
      <c r="E46" s="125">
        <f>SUM(E45:E45)</f>
        <v>0</v>
      </c>
      <c r="F46" s="199"/>
    </row>
    <row r="47" spans="1:6" ht="16.5">
      <c r="A47" s="207">
        <v>3231</v>
      </c>
      <c r="B47" s="208" t="s">
        <v>267</v>
      </c>
      <c r="C47" s="209"/>
      <c r="D47" s="209"/>
      <c r="E47" s="209"/>
      <c r="F47" s="247"/>
    </row>
    <row r="48" spans="1:6" ht="16.5">
      <c r="A48" s="210">
        <v>3231301</v>
      </c>
      <c r="B48" s="136" t="s">
        <v>268</v>
      </c>
      <c r="C48" s="6"/>
      <c r="D48" s="6"/>
      <c r="E48" s="239">
        <f>D48-C48</f>
        <v>0</v>
      </c>
      <c r="F48" s="11"/>
    </row>
    <row r="49" spans="1:6" s="130" customFormat="1" ht="16.5">
      <c r="A49" s="205"/>
      <c r="B49" s="206" t="s">
        <v>181</v>
      </c>
      <c r="C49" s="125">
        <f>SUM(C48)</f>
        <v>0</v>
      </c>
      <c r="D49" s="125">
        <f>SUM(D48)</f>
        <v>0</v>
      </c>
      <c r="E49" s="125">
        <f>SUM(E48)</f>
        <v>0</v>
      </c>
      <c r="F49" s="199"/>
    </row>
    <row r="50" spans="1:6" s="8" customFormat="1" ht="16.5">
      <c r="A50" s="207">
        <v>3244</v>
      </c>
      <c r="B50" s="208" t="s">
        <v>271</v>
      </c>
      <c r="C50" s="212"/>
      <c r="D50" s="212"/>
      <c r="E50" s="213"/>
      <c r="F50" s="248"/>
    </row>
    <row r="51" spans="1:6" s="8" customFormat="1" ht="16.5">
      <c r="A51" s="214">
        <v>3244101</v>
      </c>
      <c r="B51" s="137" t="s">
        <v>272</v>
      </c>
      <c r="C51" s="6"/>
      <c r="D51" s="6"/>
      <c r="E51" s="239">
        <f>D51-C51</f>
        <v>0</v>
      </c>
      <c r="F51" s="199"/>
    </row>
    <row r="52" spans="1:6" s="8" customFormat="1" ht="16.5">
      <c r="A52" s="214">
        <v>3244102</v>
      </c>
      <c r="B52" s="137" t="s">
        <v>273</v>
      </c>
      <c r="C52" s="6"/>
      <c r="D52" s="6"/>
      <c r="E52" s="239">
        <f>D52-C52</f>
        <v>0</v>
      </c>
      <c r="F52" s="199"/>
    </row>
    <row r="53" spans="1:6" s="8" customFormat="1" ht="16.5">
      <c r="A53" s="205"/>
      <c r="B53" s="206" t="s">
        <v>274</v>
      </c>
      <c r="C53" s="216">
        <f>SUM(C51:C52)</f>
        <v>0</v>
      </c>
      <c r="D53" s="216">
        <f>SUM(D51:D52)</f>
        <v>0</v>
      </c>
      <c r="E53" s="216">
        <f>SUM(E51:E52)</f>
        <v>0</v>
      </c>
      <c r="F53" s="199"/>
    </row>
    <row r="54" spans="1:6" ht="16.5">
      <c r="A54" s="207">
        <v>3255</v>
      </c>
      <c r="B54" s="208" t="s">
        <v>275</v>
      </c>
      <c r="C54" s="209"/>
      <c r="D54" s="209"/>
      <c r="E54" s="217"/>
      <c r="F54" s="249"/>
    </row>
    <row r="55" spans="1:6" ht="16.5">
      <c r="A55" s="190">
        <v>3255101</v>
      </c>
      <c r="B55" s="128" t="s">
        <v>276</v>
      </c>
      <c r="C55" s="6"/>
      <c r="D55" s="6"/>
      <c r="E55" s="239">
        <f>D55-C55</f>
        <v>0</v>
      </c>
      <c r="F55" s="7"/>
    </row>
    <row r="56" spans="1:6" ht="16.5">
      <c r="A56" s="190">
        <v>3255104</v>
      </c>
      <c r="B56" s="128" t="s">
        <v>277</v>
      </c>
      <c r="C56" s="6"/>
      <c r="D56" s="6"/>
      <c r="E56" s="239">
        <f>D56-C56</f>
        <v>0</v>
      </c>
      <c r="F56" s="7"/>
    </row>
    <row r="57" spans="1:6" ht="16.5">
      <c r="A57" s="190">
        <v>3255105</v>
      </c>
      <c r="B57" s="128" t="s">
        <v>278</v>
      </c>
      <c r="C57" s="6"/>
      <c r="D57" s="6"/>
      <c r="E57" s="239">
        <f>D57-C57</f>
        <v>0</v>
      </c>
      <c r="F57" s="7"/>
    </row>
    <row r="58" spans="1:6" s="130" customFormat="1" ht="16.5">
      <c r="A58" s="205"/>
      <c r="B58" s="206" t="s">
        <v>185</v>
      </c>
      <c r="C58" s="125">
        <f>SUM(C55:C57)</f>
        <v>0</v>
      </c>
      <c r="D58" s="125">
        <f>SUM(D55:D57)</f>
        <v>0</v>
      </c>
      <c r="E58" s="125">
        <f>SUM(E55:E57)</f>
        <v>0</v>
      </c>
      <c r="F58" s="199"/>
    </row>
    <row r="59" spans="1:6" ht="16.5">
      <c r="A59" s="207">
        <v>3256</v>
      </c>
      <c r="B59" s="208" t="s">
        <v>279</v>
      </c>
      <c r="C59" s="209"/>
      <c r="D59" s="209"/>
      <c r="E59" s="217"/>
      <c r="F59" s="249"/>
    </row>
    <row r="60" spans="1:6" ht="16.5">
      <c r="A60" s="190">
        <v>3256102</v>
      </c>
      <c r="B60" s="128" t="s">
        <v>280</v>
      </c>
      <c r="C60" s="6"/>
      <c r="D60" s="6"/>
      <c r="E60" s="239">
        <f>D60-C60</f>
        <v>0</v>
      </c>
      <c r="F60" s="7"/>
    </row>
    <row r="61" spans="1:6" ht="16.5">
      <c r="A61" s="190">
        <v>3256105</v>
      </c>
      <c r="B61" s="128" t="s">
        <v>281</v>
      </c>
      <c r="C61" s="6"/>
      <c r="D61" s="6"/>
      <c r="E61" s="239">
        <f>D61-C61</f>
        <v>0</v>
      </c>
      <c r="F61" s="7"/>
    </row>
    <row r="62" spans="1:6" ht="16.5">
      <c r="A62" s="190">
        <v>3256106</v>
      </c>
      <c r="B62" s="128" t="s">
        <v>282</v>
      </c>
      <c r="C62" s="6"/>
      <c r="D62" s="6"/>
      <c r="E62" s="239">
        <f>D62-C62</f>
        <v>0</v>
      </c>
      <c r="F62" s="7"/>
    </row>
    <row r="63" spans="1:6" ht="16.5">
      <c r="A63" s="190">
        <v>3256107</v>
      </c>
      <c r="B63" s="128" t="s">
        <v>283</v>
      </c>
      <c r="C63" s="6"/>
      <c r="D63" s="6"/>
      <c r="E63" s="239">
        <f>D63-C63</f>
        <v>0</v>
      </c>
      <c r="F63" s="7"/>
    </row>
    <row r="64" spans="1:6" s="130" customFormat="1" ht="16.5">
      <c r="A64" s="205"/>
      <c r="B64" s="218" t="s">
        <v>186</v>
      </c>
      <c r="C64" s="125">
        <f>SUM(C60:C63)</f>
        <v>0</v>
      </c>
      <c r="D64" s="125">
        <f>SUM(D60:D63)</f>
        <v>0</v>
      </c>
      <c r="E64" s="125">
        <f>SUM(E60:E63)</f>
        <v>0</v>
      </c>
      <c r="F64" s="199"/>
    </row>
    <row r="65" spans="1:6" ht="16.5">
      <c r="A65" s="207">
        <v>3257</v>
      </c>
      <c r="B65" s="208" t="s">
        <v>284</v>
      </c>
      <c r="C65" s="209"/>
      <c r="D65" s="209"/>
      <c r="E65" s="217"/>
      <c r="F65" s="249"/>
    </row>
    <row r="66" spans="1:6" ht="16.5">
      <c r="A66" s="190">
        <v>3257206</v>
      </c>
      <c r="B66" s="128" t="s">
        <v>356</v>
      </c>
      <c r="C66" s="6"/>
      <c r="D66" s="6"/>
      <c r="E66" s="239">
        <f>D66-C66</f>
        <v>0</v>
      </c>
      <c r="F66" s="7"/>
    </row>
    <row r="67" spans="1:6" ht="16.5">
      <c r="A67" s="190">
        <v>3257301</v>
      </c>
      <c r="B67" s="128" t="s">
        <v>285</v>
      </c>
      <c r="C67" s="6"/>
      <c r="D67" s="6"/>
      <c r="E67" s="239">
        <f>D67-C67</f>
        <v>0</v>
      </c>
      <c r="F67" s="7"/>
    </row>
    <row r="68" spans="1:6" s="8" customFormat="1" ht="16.5">
      <c r="A68" s="205"/>
      <c r="B68" s="218" t="s">
        <v>286</v>
      </c>
      <c r="C68" s="125">
        <f>SUM(C66:C67)</f>
        <v>0</v>
      </c>
      <c r="D68" s="125">
        <f>SUM(D66:D67)</f>
        <v>0</v>
      </c>
      <c r="E68" s="125">
        <f>SUM(E66:E67)</f>
        <v>0</v>
      </c>
      <c r="F68" s="201"/>
    </row>
    <row r="69" spans="1:6" s="13" customFormat="1" ht="16.5">
      <c r="A69" s="202">
        <v>3258</v>
      </c>
      <c r="B69" s="203" t="s">
        <v>287</v>
      </c>
      <c r="C69" s="204"/>
      <c r="D69" s="204"/>
      <c r="E69" s="204"/>
      <c r="F69" s="246"/>
    </row>
    <row r="70" spans="1:6" s="13" customFormat="1" ht="16.5">
      <c r="A70" s="190">
        <v>3258101</v>
      </c>
      <c r="B70" s="128" t="s">
        <v>288</v>
      </c>
      <c r="C70" s="6"/>
      <c r="D70" s="6"/>
      <c r="E70" s="239">
        <f aca="true" t="shared" si="2" ref="E70:E79">D70-C70</f>
        <v>0</v>
      </c>
      <c r="F70" s="196"/>
    </row>
    <row r="71" spans="1:6" s="13" customFormat="1" ht="16.5">
      <c r="A71" s="190">
        <v>3258102</v>
      </c>
      <c r="B71" s="128" t="s">
        <v>289</v>
      </c>
      <c r="C71" s="6"/>
      <c r="D71" s="6"/>
      <c r="E71" s="239">
        <f t="shared" si="2"/>
        <v>0</v>
      </c>
      <c r="F71" s="7"/>
    </row>
    <row r="72" spans="1:6" s="13" customFormat="1" ht="16.5">
      <c r="A72" s="190">
        <v>3258103</v>
      </c>
      <c r="B72" s="128" t="s">
        <v>290</v>
      </c>
      <c r="C72" s="6"/>
      <c r="D72" s="6"/>
      <c r="E72" s="239">
        <f t="shared" si="2"/>
        <v>0</v>
      </c>
      <c r="F72" s="7"/>
    </row>
    <row r="73" spans="1:6" s="13" customFormat="1" ht="16.5">
      <c r="A73" s="190">
        <v>3258104</v>
      </c>
      <c r="B73" s="128" t="s">
        <v>291</v>
      </c>
      <c r="C73" s="6"/>
      <c r="D73" s="6"/>
      <c r="E73" s="239">
        <f t="shared" si="2"/>
        <v>0</v>
      </c>
      <c r="F73" s="7"/>
    </row>
    <row r="74" spans="1:6" s="13" customFormat="1" ht="16.5">
      <c r="A74" s="190">
        <v>3258105</v>
      </c>
      <c r="B74" s="128" t="s">
        <v>292</v>
      </c>
      <c r="C74" s="6"/>
      <c r="D74" s="6"/>
      <c r="E74" s="239">
        <f t="shared" si="2"/>
        <v>0</v>
      </c>
      <c r="F74" s="7"/>
    </row>
    <row r="75" spans="1:6" s="13" customFormat="1" ht="16.5">
      <c r="A75" s="190">
        <v>3258106</v>
      </c>
      <c r="B75" s="128" t="s">
        <v>293</v>
      </c>
      <c r="C75" s="6"/>
      <c r="D75" s="6"/>
      <c r="E75" s="239">
        <f t="shared" si="2"/>
        <v>0</v>
      </c>
      <c r="F75" s="7"/>
    </row>
    <row r="76" spans="1:6" s="13" customFormat="1" ht="16.5">
      <c r="A76" s="190">
        <v>3258107</v>
      </c>
      <c r="B76" s="128" t="s">
        <v>294</v>
      </c>
      <c r="C76" s="6"/>
      <c r="D76" s="6"/>
      <c r="E76" s="239">
        <f t="shared" si="2"/>
        <v>0</v>
      </c>
      <c r="F76" s="7"/>
    </row>
    <row r="77" spans="1:6" s="219" customFormat="1" ht="16.5">
      <c r="A77" s="190">
        <v>3258115</v>
      </c>
      <c r="B77" s="128" t="s">
        <v>296</v>
      </c>
      <c r="C77" s="6"/>
      <c r="D77" s="6"/>
      <c r="E77" s="239">
        <f t="shared" si="2"/>
        <v>0</v>
      </c>
      <c r="F77" s="196"/>
    </row>
    <row r="78" spans="1:6" s="13" customFormat="1" ht="16.5">
      <c r="A78" s="190">
        <v>3258119</v>
      </c>
      <c r="B78" s="128" t="s">
        <v>297</v>
      </c>
      <c r="C78" s="6"/>
      <c r="D78" s="6"/>
      <c r="E78" s="239">
        <f t="shared" si="2"/>
        <v>0</v>
      </c>
      <c r="F78" s="7"/>
    </row>
    <row r="79" spans="1:6" s="13" customFormat="1" ht="16.5">
      <c r="A79" s="190">
        <v>3258127</v>
      </c>
      <c r="B79" s="128" t="s">
        <v>298</v>
      </c>
      <c r="C79" s="6"/>
      <c r="D79" s="6"/>
      <c r="E79" s="239">
        <f t="shared" si="2"/>
        <v>0</v>
      </c>
      <c r="F79" s="7"/>
    </row>
    <row r="80" spans="1:6" s="8" customFormat="1" ht="16.5">
      <c r="A80" s="205"/>
      <c r="B80" s="206" t="s">
        <v>187</v>
      </c>
      <c r="C80" s="125">
        <f>SUM(C70:C79)</f>
        <v>0</v>
      </c>
      <c r="D80" s="125">
        <f>SUM(D70:D79)</f>
        <v>0</v>
      </c>
      <c r="E80" s="125">
        <f>SUM(E70:E79)</f>
        <v>0</v>
      </c>
      <c r="F80" s="201"/>
    </row>
    <row r="81" spans="1:6" s="127" customFormat="1" ht="16.5">
      <c r="A81" s="205"/>
      <c r="B81" s="206" t="s">
        <v>188</v>
      </c>
      <c r="C81" s="125">
        <f>C43+C46+C49+C53+C58+C64+C68+C80</f>
        <v>0</v>
      </c>
      <c r="D81" s="125">
        <f>D43+D46+D49+D53+D58+D64+D68+D80</f>
        <v>0</v>
      </c>
      <c r="E81" s="125">
        <f>E43+E46+E49+E53+E58+E64+E68+E80</f>
        <v>0</v>
      </c>
      <c r="F81" s="220"/>
    </row>
    <row r="82" spans="1:6" s="13" customFormat="1" ht="16.5">
      <c r="A82" s="202">
        <v>38</v>
      </c>
      <c r="B82" s="203" t="s">
        <v>302</v>
      </c>
      <c r="C82" s="204"/>
      <c r="D82" s="204"/>
      <c r="E82" s="204"/>
      <c r="F82" s="246"/>
    </row>
    <row r="83" spans="1:6" s="13" customFormat="1" ht="16.5">
      <c r="A83" s="202">
        <v>3821</v>
      </c>
      <c r="B83" s="203" t="s">
        <v>303</v>
      </c>
      <c r="C83" s="204"/>
      <c r="D83" s="204"/>
      <c r="E83" s="204"/>
      <c r="F83" s="246"/>
    </row>
    <row r="84" spans="1:6" s="13" customFormat="1" ht="16.5">
      <c r="A84" s="190">
        <v>3821102</v>
      </c>
      <c r="B84" s="128" t="s">
        <v>304</v>
      </c>
      <c r="C84" s="6"/>
      <c r="D84" s="6"/>
      <c r="E84" s="239">
        <f>D84-C84</f>
        <v>0</v>
      </c>
      <c r="F84" s="7"/>
    </row>
    <row r="85" spans="1:6" ht="16.5">
      <c r="A85" s="210">
        <v>3821103</v>
      </c>
      <c r="B85" s="136" t="s">
        <v>305</v>
      </c>
      <c r="C85" s="6"/>
      <c r="D85" s="6"/>
      <c r="E85" s="239">
        <f>D85-C85</f>
        <v>0</v>
      </c>
      <c r="F85" s="11"/>
    </row>
    <row r="86" spans="1:6" ht="16.5">
      <c r="A86" s="190">
        <v>3821117</v>
      </c>
      <c r="B86" s="128" t="s">
        <v>307</v>
      </c>
      <c r="C86" s="6"/>
      <c r="D86" s="6"/>
      <c r="E86" s="239">
        <f>D86-C86</f>
        <v>0</v>
      </c>
      <c r="F86" s="7"/>
    </row>
    <row r="87" spans="1:6" s="8" customFormat="1" ht="31.5">
      <c r="A87" s="205"/>
      <c r="B87" s="223" t="s">
        <v>308</v>
      </c>
      <c r="C87" s="125">
        <f>SUM(C84:C86)</f>
        <v>0</v>
      </c>
      <c r="D87" s="125">
        <f>SUM(D84:D86)</f>
        <v>0</v>
      </c>
      <c r="E87" s="125">
        <f>SUM(E84:E86)</f>
        <v>0</v>
      </c>
      <c r="F87" s="215"/>
    </row>
    <row r="88" spans="1:6" s="8" customFormat="1" ht="16.5">
      <c r="A88" s="205"/>
      <c r="B88" s="206" t="s">
        <v>191</v>
      </c>
      <c r="C88" s="125">
        <f>SUM(C87)</f>
        <v>0</v>
      </c>
      <c r="D88" s="125">
        <f>SUM(D87)</f>
        <v>0</v>
      </c>
      <c r="E88" s="125">
        <f>SUM(E87)</f>
        <v>0</v>
      </c>
      <c r="F88" s="199"/>
    </row>
    <row r="89" spans="1:6" s="8" customFormat="1" ht="16.5">
      <c r="A89" s="197"/>
      <c r="B89" s="198" t="s">
        <v>192</v>
      </c>
      <c r="C89" s="125">
        <f>C87+C80+C68+C64+C58+C53+C49+C46+C43+C26</f>
        <v>0</v>
      </c>
      <c r="D89" s="125">
        <f>D87+D80+D68+D64+D58+D53+D49+D46+D43+D26</f>
        <v>0</v>
      </c>
      <c r="E89" s="125">
        <f>E87+E80+E68+E64+E58+E53+E49+E46+E43+E26</f>
        <v>0</v>
      </c>
      <c r="F89" s="199"/>
    </row>
    <row r="90" spans="1:6" s="3" customFormat="1" ht="16.5">
      <c r="A90" s="224">
        <v>4</v>
      </c>
      <c r="B90" s="225" t="s">
        <v>309</v>
      </c>
      <c r="C90" s="226"/>
      <c r="D90" s="226"/>
      <c r="E90" s="227"/>
      <c r="F90" s="250"/>
    </row>
    <row r="91" spans="1:6" s="3" customFormat="1" ht="16.5">
      <c r="A91" s="224">
        <v>41</v>
      </c>
      <c r="B91" s="225" t="s">
        <v>310</v>
      </c>
      <c r="C91" s="226"/>
      <c r="D91" s="226"/>
      <c r="E91" s="227"/>
      <c r="F91" s="250"/>
    </row>
    <row r="92" spans="1:6" s="3" customFormat="1" ht="16.5">
      <c r="A92" s="224">
        <v>4112</v>
      </c>
      <c r="B92" s="225" t="s">
        <v>311</v>
      </c>
      <c r="C92" s="226"/>
      <c r="D92" s="226"/>
      <c r="E92" s="227"/>
      <c r="F92" s="250"/>
    </row>
    <row r="93" spans="1:6" s="13" customFormat="1" ht="16.5">
      <c r="A93" s="228">
        <v>4112202</v>
      </c>
      <c r="B93" s="138" t="s">
        <v>312</v>
      </c>
      <c r="C93" s="6"/>
      <c r="D93" s="6"/>
      <c r="E93" s="239">
        <f>D93-C93</f>
        <v>0</v>
      </c>
      <c r="F93" s="129"/>
    </row>
    <row r="94" spans="1:6" ht="16.5">
      <c r="A94" s="228">
        <v>4112304</v>
      </c>
      <c r="B94" s="138" t="s">
        <v>313</v>
      </c>
      <c r="C94" s="6"/>
      <c r="D94" s="6"/>
      <c r="E94" s="239">
        <f>D94-C94</f>
        <v>0</v>
      </c>
      <c r="F94" s="7"/>
    </row>
    <row r="95" spans="1:6" ht="16.5">
      <c r="A95" s="190">
        <v>4112310</v>
      </c>
      <c r="B95" s="128" t="s">
        <v>291</v>
      </c>
      <c r="C95" s="6"/>
      <c r="D95" s="6"/>
      <c r="E95" s="239">
        <f>D95-C95</f>
        <v>0</v>
      </c>
      <c r="F95" s="7"/>
    </row>
    <row r="96" spans="1:6" ht="16.5">
      <c r="A96" s="190">
        <v>4112312</v>
      </c>
      <c r="B96" s="128" t="s">
        <v>314</v>
      </c>
      <c r="C96" s="6"/>
      <c r="D96" s="6"/>
      <c r="E96" s="239">
        <f>D96-C96</f>
        <v>0</v>
      </c>
      <c r="F96" s="7"/>
    </row>
    <row r="97" spans="1:6" s="13" customFormat="1" ht="16.5">
      <c r="A97" s="190">
        <v>4112314</v>
      </c>
      <c r="B97" s="128" t="s">
        <v>289</v>
      </c>
      <c r="C97" s="6"/>
      <c r="D97" s="6"/>
      <c r="E97" s="239">
        <f>D97-C97</f>
        <v>0</v>
      </c>
      <c r="F97" s="129"/>
    </row>
    <row r="98" spans="1:6" s="8" customFormat="1" ht="16.5">
      <c r="A98" s="205"/>
      <c r="B98" s="206" t="s">
        <v>193</v>
      </c>
      <c r="C98" s="125">
        <f>SUM(C93:C97)</f>
        <v>0</v>
      </c>
      <c r="D98" s="125">
        <f>SUM(D93:D97)</f>
        <v>0</v>
      </c>
      <c r="E98" s="125">
        <f>SUM(E93:E97)</f>
        <v>0</v>
      </c>
      <c r="F98" s="199"/>
    </row>
    <row r="99" spans="1:6" s="8" customFormat="1" ht="16.5">
      <c r="A99" s="205"/>
      <c r="B99" s="206" t="s">
        <v>194</v>
      </c>
      <c r="C99" s="125">
        <f aca="true" t="shared" si="3" ref="C99:E100">SUM(C98)</f>
        <v>0</v>
      </c>
      <c r="D99" s="125">
        <f t="shared" si="3"/>
        <v>0</v>
      </c>
      <c r="E99" s="125">
        <f t="shared" si="3"/>
        <v>0</v>
      </c>
      <c r="F99" s="199"/>
    </row>
    <row r="100" spans="1:6" s="8" customFormat="1" ht="16.5">
      <c r="A100" s="205"/>
      <c r="B100" s="206" t="s">
        <v>195</v>
      </c>
      <c r="C100" s="125">
        <f t="shared" si="3"/>
        <v>0</v>
      </c>
      <c r="D100" s="125">
        <f t="shared" si="3"/>
        <v>0</v>
      </c>
      <c r="E100" s="125">
        <f t="shared" si="3"/>
        <v>0</v>
      </c>
      <c r="F100" s="199"/>
    </row>
    <row r="101" spans="1:6" s="8" customFormat="1" ht="16.5">
      <c r="A101" s="385" t="s">
        <v>357</v>
      </c>
      <c r="B101" s="385"/>
      <c r="C101" s="125">
        <f>C98+C87+C80+C68+C64+C58+C53+C49+C46+C43+C26</f>
        <v>0</v>
      </c>
      <c r="D101" s="125">
        <f>D98+D87+D80+D68+D64+D58+D53+D49+D46+D43+D26</f>
        <v>0</v>
      </c>
      <c r="E101" s="125">
        <f>E98+E87+E80+E68+E64+E58+E53+E49+E46+E43+E26</f>
        <v>0</v>
      </c>
      <c r="F101" s="199"/>
    </row>
    <row r="102" spans="3:6" ht="16.5">
      <c r="C102" s="15"/>
      <c r="D102" s="5"/>
      <c r="E102" s="229"/>
      <c r="F102" s="5"/>
    </row>
    <row r="103" spans="3:6" ht="16.5">
      <c r="C103" s="15"/>
      <c r="D103" s="5"/>
      <c r="E103" s="229"/>
      <c r="F103" s="5"/>
    </row>
    <row r="104" ht="16.5">
      <c r="D104" s="251"/>
    </row>
  </sheetData>
  <sheetProtection password="91D1" sheet="1" objects="1" scenarios="1"/>
  <protectedRanges>
    <protectedRange sqref="F65 F59 F54 F50" name="Range1_1_2_1_2_1"/>
  </protectedRanges>
  <mergeCells count="6">
    <mergeCell ref="A1:F1"/>
    <mergeCell ref="A2:E2"/>
    <mergeCell ref="A3:E3"/>
    <mergeCell ref="A4:E4"/>
    <mergeCell ref="A5:E5"/>
    <mergeCell ref="A101:B101"/>
  </mergeCells>
  <printOptions/>
  <pageMargins left="0.7" right="0.45" top="0.5" bottom="0.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97"/>
  <sheetViews>
    <sheetView zoomScale="115" zoomScaleNormal="115" zoomScalePageLayoutView="0" workbookViewId="0" topLeftCell="A1">
      <selection activeCell="A1" sqref="A1:F1"/>
    </sheetView>
  </sheetViews>
  <sheetFormatPr defaultColWidth="9.140625" defaultRowHeight="15"/>
  <cols>
    <col min="1" max="1" width="11.7109375" style="1" customWidth="1"/>
    <col min="2" max="2" width="39.140625" style="1" customWidth="1"/>
    <col min="3" max="3" width="17.28125" style="1" customWidth="1"/>
    <col min="4" max="4" width="16.28125" style="1" customWidth="1"/>
    <col min="5" max="5" width="13.00390625" style="230" customWidth="1"/>
    <col min="6" max="6" width="39.8515625" style="1" customWidth="1"/>
    <col min="7" max="16384" width="9.140625" style="1" customWidth="1"/>
  </cols>
  <sheetData>
    <row r="1" spans="1:6" s="3" customFormat="1" ht="43.5" customHeight="1">
      <c r="A1" s="381" t="s">
        <v>365</v>
      </c>
      <c r="B1" s="381"/>
      <c r="C1" s="381"/>
      <c r="D1" s="381"/>
      <c r="E1" s="381"/>
      <c r="F1" s="381"/>
    </row>
    <row r="2" spans="1:6" ht="16.5">
      <c r="A2" s="382" t="s">
        <v>347</v>
      </c>
      <c r="B2" s="382"/>
      <c r="C2" s="382"/>
      <c r="D2" s="382"/>
      <c r="E2" s="382"/>
      <c r="F2" s="58"/>
    </row>
    <row r="3" spans="1:6" ht="16.5">
      <c r="A3" s="382" t="s">
        <v>348</v>
      </c>
      <c r="B3" s="382"/>
      <c r="C3" s="382"/>
      <c r="D3" s="382"/>
      <c r="E3" s="382"/>
      <c r="F3" s="58"/>
    </row>
    <row r="4" spans="1:6" ht="16.5">
      <c r="A4" s="383" t="s">
        <v>361</v>
      </c>
      <c r="B4" s="383"/>
      <c r="C4" s="383"/>
      <c r="D4" s="383"/>
      <c r="E4" s="383"/>
      <c r="F4" s="58"/>
    </row>
    <row r="5" spans="1:5" s="3" customFormat="1" ht="16.5">
      <c r="A5" s="384" t="s">
        <v>362</v>
      </c>
      <c r="B5" s="384"/>
      <c r="C5" s="384"/>
      <c r="D5" s="384"/>
      <c r="E5" s="384"/>
    </row>
    <row r="6" spans="1:6" ht="45">
      <c r="A6" s="244" t="s">
        <v>228</v>
      </c>
      <c r="B6" s="244" t="s">
        <v>229</v>
      </c>
      <c r="C6" s="184" t="s">
        <v>359</v>
      </c>
      <c r="D6" s="184" t="s">
        <v>358</v>
      </c>
      <c r="E6" s="184" t="s">
        <v>315</v>
      </c>
      <c r="F6" s="184" t="s">
        <v>354</v>
      </c>
    </row>
    <row r="7" spans="1:6" s="132" customFormat="1" ht="12">
      <c r="A7" s="245">
        <v>1</v>
      </c>
      <c r="B7" s="245">
        <v>2</v>
      </c>
      <c r="C7" s="245">
        <v>3</v>
      </c>
      <c r="D7" s="245">
        <v>4</v>
      </c>
      <c r="E7" s="245">
        <v>5</v>
      </c>
      <c r="F7" s="245">
        <v>6</v>
      </c>
    </row>
    <row r="8" spans="1:6" s="3" customFormat="1" ht="16.5">
      <c r="A8" s="185">
        <v>3</v>
      </c>
      <c r="B8" s="134" t="s">
        <v>230</v>
      </c>
      <c r="C8" s="135"/>
      <c r="D8" s="135"/>
      <c r="E8" s="186"/>
      <c r="F8" s="187"/>
    </row>
    <row r="9" spans="1:6" s="3" customFormat="1" ht="16.5">
      <c r="A9" s="188">
        <v>31</v>
      </c>
      <c r="B9" s="189" t="s">
        <v>231</v>
      </c>
      <c r="C9" s="135"/>
      <c r="D9" s="135"/>
      <c r="E9" s="186"/>
      <c r="F9" s="187"/>
    </row>
    <row r="10" spans="1:6" s="3" customFormat="1" ht="16.5">
      <c r="A10" s="188">
        <v>3111</v>
      </c>
      <c r="B10" s="189" t="s">
        <v>232</v>
      </c>
      <c r="C10" s="135"/>
      <c r="D10" s="135"/>
      <c r="E10" s="186"/>
      <c r="F10" s="187"/>
    </row>
    <row r="11" spans="1:6" s="49" customFormat="1" ht="16.5">
      <c r="A11" s="252">
        <v>3111101</v>
      </c>
      <c r="B11" s="253" t="s">
        <v>233</v>
      </c>
      <c r="C11" s="6"/>
      <c r="D11" s="6"/>
      <c r="E11" s="239">
        <f>D11-C11</f>
        <v>0</v>
      </c>
      <c r="F11" s="6"/>
    </row>
    <row r="12" spans="1:6" s="49" customFormat="1" ht="16.5">
      <c r="A12" s="252">
        <v>3111201</v>
      </c>
      <c r="B12" s="253" t="s">
        <v>234</v>
      </c>
      <c r="C12" s="6"/>
      <c r="D12" s="6"/>
      <c r="E12" s="239">
        <f aca="true" t="shared" si="0" ref="E12:E25">D12-C12</f>
        <v>0</v>
      </c>
      <c r="F12" s="6"/>
    </row>
    <row r="13" spans="1:6" s="49" customFormat="1" ht="16.5">
      <c r="A13" s="252">
        <v>3111301</v>
      </c>
      <c r="B13" s="253" t="s">
        <v>235</v>
      </c>
      <c r="C13" s="6"/>
      <c r="D13" s="6"/>
      <c r="E13" s="239">
        <f t="shared" si="0"/>
        <v>0</v>
      </c>
      <c r="F13" s="6"/>
    </row>
    <row r="14" spans="1:6" s="49" customFormat="1" ht="16.5">
      <c r="A14" s="252">
        <v>3111302</v>
      </c>
      <c r="B14" s="253" t="s">
        <v>236</v>
      </c>
      <c r="C14" s="6"/>
      <c r="D14" s="6"/>
      <c r="E14" s="239">
        <f t="shared" si="0"/>
        <v>0</v>
      </c>
      <c r="F14" s="6"/>
    </row>
    <row r="15" spans="1:6" s="49" customFormat="1" ht="16.5">
      <c r="A15" s="252">
        <v>3111306</v>
      </c>
      <c r="B15" s="253" t="s">
        <v>237</v>
      </c>
      <c r="C15" s="6"/>
      <c r="D15" s="6"/>
      <c r="E15" s="239">
        <f t="shared" si="0"/>
        <v>0</v>
      </c>
      <c r="F15" s="6"/>
    </row>
    <row r="16" spans="1:6" s="49" customFormat="1" ht="16.5">
      <c r="A16" s="252">
        <v>3111310</v>
      </c>
      <c r="B16" s="253" t="s">
        <v>239</v>
      </c>
      <c r="C16" s="6"/>
      <c r="D16" s="6"/>
      <c r="E16" s="239">
        <f t="shared" si="0"/>
        <v>0</v>
      </c>
      <c r="F16" s="6"/>
    </row>
    <row r="17" spans="1:6" s="49" customFormat="1" ht="16.5">
      <c r="A17" s="252">
        <v>3111311</v>
      </c>
      <c r="B17" s="253" t="s">
        <v>240</v>
      </c>
      <c r="C17" s="6"/>
      <c r="D17" s="6"/>
      <c r="E17" s="239">
        <f t="shared" si="0"/>
        <v>0</v>
      </c>
      <c r="F17" s="6"/>
    </row>
    <row r="18" spans="1:6" s="49" customFormat="1" ht="16.5">
      <c r="A18" s="252">
        <v>3111312</v>
      </c>
      <c r="B18" s="253" t="s">
        <v>241</v>
      </c>
      <c r="C18" s="6"/>
      <c r="D18" s="6"/>
      <c r="E18" s="239">
        <f t="shared" si="0"/>
        <v>0</v>
      </c>
      <c r="F18" s="6"/>
    </row>
    <row r="19" spans="1:6" s="49" customFormat="1" ht="16.5">
      <c r="A19" s="252">
        <v>3111314</v>
      </c>
      <c r="B19" s="253" t="s">
        <v>242</v>
      </c>
      <c r="C19" s="6"/>
      <c r="D19" s="6"/>
      <c r="E19" s="239">
        <f t="shared" si="0"/>
        <v>0</v>
      </c>
      <c r="F19" s="6"/>
    </row>
    <row r="20" spans="1:6" s="49" customFormat="1" ht="16.5">
      <c r="A20" s="252">
        <v>3111316</v>
      </c>
      <c r="B20" s="253" t="s">
        <v>243</v>
      </c>
      <c r="C20" s="6"/>
      <c r="D20" s="6"/>
      <c r="E20" s="239">
        <f t="shared" si="0"/>
        <v>0</v>
      </c>
      <c r="F20" s="6"/>
    </row>
    <row r="21" spans="1:6" s="49" customFormat="1" ht="16.5">
      <c r="A21" s="252">
        <v>3111325</v>
      </c>
      <c r="B21" s="253" t="s">
        <v>244</v>
      </c>
      <c r="C21" s="6"/>
      <c r="D21" s="6"/>
      <c r="E21" s="239">
        <f t="shared" si="0"/>
        <v>0</v>
      </c>
      <c r="F21" s="6"/>
    </row>
    <row r="22" spans="1:6" s="49" customFormat="1" ht="16.5">
      <c r="A22" s="252">
        <v>3111327</v>
      </c>
      <c r="B22" s="253" t="s">
        <v>245</v>
      </c>
      <c r="C22" s="6"/>
      <c r="D22" s="6"/>
      <c r="E22" s="239">
        <f t="shared" si="0"/>
        <v>0</v>
      </c>
      <c r="F22" s="6"/>
    </row>
    <row r="23" spans="1:6" s="49" customFormat="1" ht="16.5">
      <c r="A23" s="252">
        <v>3111328</v>
      </c>
      <c r="B23" s="253" t="s">
        <v>246</v>
      </c>
      <c r="C23" s="6"/>
      <c r="D23" s="6"/>
      <c r="E23" s="239">
        <f t="shared" si="0"/>
        <v>0</v>
      </c>
      <c r="F23" s="6"/>
    </row>
    <row r="24" spans="1:6" s="49" customFormat="1" ht="16.5">
      <c r="A24" s="252">
        <v>3111332</v>
      </c>
      <c r="B24" s="253" t="s">
        <v>247</v>
      </c>
      <c r="C24" s="6"/>
      <c r="D24" s="6"/>
      <c r="E24" s="239">
        <f t="shared" si="0"/>
        <v>0</v>
      </c>
      <c r="F24" s="6"/>
    </row>
    <row r="25" spans="1:6" s="49" customFormat="1" ht="16.5">
      <c r="A25" s="252">
        <v>3111335</v>
      </c>
      <c r="B25" s="253" t="s">
        <v>248</v>
      </c>
      <c r="C25" s="6"/>
      <c r="D25" s="6"/>
      <c r="E25" s="239">
        <f t="shared" si="0"/>
        <v>0</v>
      </c>
      <c r="F25" s="6"/>
    </row>
    <row r="26" spans="1:6" s="256" customFormat="1" ht="16.5">
      <c r="A26" s="254"/>
      <c r="B26" s="255" t="s">
        <v>180</v>
      </c>
      <c r="C26" s="125">
        <f>SUM(C11:C25)</f>
        <v>0</v>
      </c>
      <c r="D26" s="125">
        <f>SUM(D11:D25)</f>
        <v>0</v>
      </c>
      <c r="E26" s="125">
        <f>SUM(E11:E25)</f>
        <v>0</v>
      </c>
      <c r="F26" s="125"/>
    </row>
    <row r="27" spans="1:6" s="256" customFormat="1" ht="16.5">
      <c r="A27" s="254"/>
      <c r="B27" s="257" t="s">
        <v>250</v>
      </c>
      <c r="C27" s="125">
        <f>SUM(C26)</f>
        <v>0</v>
      </c>
      <c r="D27" s="125">
        <f>SUM(D26)</f>
        <v>0</v>
      </c>
      <c r="E27" s="125">
        <f>SUM(E26)</f>
        <v>0</v>
      </c>
      <c r="F27" s="125"/>
    </row>
    <row r="28" spans="1:6" s="49" customFormat="1" ht="16.5">
      <c r="A28" s="258">
        <v>32</v>
      </c>
      <c r="B28" s="259" t="s">
        <v>251</v>
      </c>
      <c r="C28" s="204"/>
      <c r="D28" s="204"/>
      <c r="E28" s="204"/>
      <c r="F28" s="204"/>
    </row>
    <row r="29" spans="1:6" s="49" customFormat="1" ht="16.5">
      <c r="A29" s="258">
        <v>3211</v>
      </c>
      <c r="B29" s="259" t="s">
        <v>252</v>
      </c>
      <c r="C29" s="204"/>
      <c r="D29" s="204"/>
      <c r="E29" s="204"/>
      <c r="F29" s="204"/>
    </row>
    <row r="30" spans="1:6" ht="16.5">
      <c r="A30" s="260">
        <v>3211102</v>
      </c>
      <c r="B30" s="261" t="s">
        <v>253</v>
      </c>
      <c r="C30" s="82"/>
      <c r="D30" s="82"/>
      <c r="E30" s="239">
        <f aca="true" t="shared" si="1" ref="E30:E40">D30-C30</f>
        <v>0</v>
      </c>
      <c r="F30" s="82"/>
    </row>
    <row r="31" spans="1:6" ht="16.5">
      <c r="A31" s="260">
        <v>3211106</v>
      </c>
      <c r="B31" s="261" t="s">
        <v>254</v>
      </c>
      <c r="C31" s="82"/>
      <c r="D31" s="82"/>
      <c r="E31" s="239">
        <f t="shared" si="1"/>
        <v>0</v>
      </c>
      <c r="F31" s="82"/>
    </row>
    <row r="32" spans="1:6" ht="16.5">
      <c r="A32" s="260">
        <v>3211107</v>
      </c>
      <c r="B32" s="261" t="s">
        <v>255</v>
      </c>
      <c r="C32" s="82"/>
      <c r="D32" s="82"/>
      <c r="E32" s="239">
        <f t="shared" si="1"/>
        <v>0</v>
      </c>
      <c r="F32" s="82"/>
    </row>
    <row r="33" spans="1:6" ht="16.5">
      <c r="A33" s="260">
        <v>3211113</v>
      </c>
      <c r="B33" s="261" t="s">
        <v>257</v>
      </c>
      <c r="C33" s="82"/>
      <c r="D33" s="82"/>
      <c r="E33" s="239">
        <f t="shared" si="1"/>
        <v>0</v>
      </c>
      <c r="F33" s="82"/>
    </row>
    <row r="34" spans="1:6" ht="16.5">
      <c r="A34" s="260">
        <v>3211117</v>
      </c>
      <c r="B34" s="261" t="s">
        <v>259</v>
      </c>
      <c r="C34" s="82"/>
      <c r="D34" s="82"/>
      <c r="E34" s="239">
        <f t="shared" si="1"/>
        <v>0</v>
      </c>
      <c r="F34" s="82"/>
    </row>
    <row r="35" spans="1:6" ht="16.5">
      <c r="A35" s="260">
        <v>3211119</v>
      </c>
      <c r="B35" s="261" t="s">
        <v>260</v>
      </c>
      <c r="C35" s="82"/>
      <c r="D35" s="82"/>
      <c r="E35" s="239">
        <f t="shared" si="1"/>
        <v>0</v>
      </c>
      <c r="F35" s="82"/>
    </row>
    <row r="36" spans="1:6" ht="16.5">
      <c r="A36" s="260">
        <v>3211120</v>
      </c>
      <c r="B36" s="261" t="s">
        <v>3</v>
      </c>
      <c r="C36" s="82"/>
      <c r="D36" s="82"/>
      <c r="E36" s="239">
        <f t="shared" si="1"/>
        <v>0</v>
      </c>
      <c r="F36" s="82"/>
    </row>
    <row r="37" spans="1:6" ht="16.5">
      <c r="A37" s="260">
        <v>3211125</v>
      </c>
      <c r="B37" s="261" t="s">
        <v>261</v>
      </c>
      <c r="C37" s="82"/>
      <c r="D37" s="82"/>
      <c r="E37" s="239">
        <f t="shared" si="1"/>
        <v>0</v>
      </c>
      <c r="F37" s="82"/>
    </row>
    <row r="38" spans="1:6" ht="16.5">
      <c r="A38" s="260">
        <v>3211127</v>
      </c>
      <c r="B38" s="261" t="s">
        <v>262</v>
      </c>
      <c r="C38" s="82"/>
      <c r="D38" s="82"/>
      <c r="E38" s="239">
        <f t="shared" si="1"/>
        <v>0</v>
      </c>
      <c r="F38" s="82"/>
    </row>
    <row r="39" spans="1:6" ht="16.5">
      <c r="A39" s="260">
        <v>3211130</v>
      </c>
      <c r="B39" s="261" t="s">
        <v>263</v>
      </c>
      <c r="C39" s="82"/>
      <c r="D39" s="82"/>
      <c r="E39" s="239">
        <f t="shared" si="1"/>
        <v>0</v>
      </c>
      <c r="F39" s="82"/>
    </row>
    <row r="40" spans="1:6" s="49" customFormat="1" ht="16.5">
      <c r="A40" s="262">
        <v>3211134</v>
      </c>
      <c r="B40" s="263" t="s">
        <v>355</v>
      </c>
      <c r="C40" s="6"/>
      <c r="D40" s="6"/>
      <c r="E40" s="239">
        <f t="shared" si="1"/>
        <v>0</v>
      </c>
      <c r="F40" s="193"/>
    </row>
    <row r="41" spans="1:6" s="49" customFormat="1" ht="16.5">
      <c r="A41" s="264"/>
      <c r="B41" s="265" t="s">
        <v>183</v>
      </c>
      <c r="C41" s="125">
        <f>SUM(C30:C40)</f>
        <v>0</v>
      </c>
      <c r="D41" s="125">
        <f>SUM(D30:D40)</f>
        <v>0</v>
      </c>
      <c r="E41" s="125">
        <f>SUM(E30:E40)</f>
        <v>0</v>
      </c>
      <c r="F41" s="125"/>
    </row>
    <row r="42" spans="1:6" s="49" customFormat="1" ht="16.5">
      <c r="A42" s="266">
        <v>3221</v>
      </c>
      <c r="B42" s="267" t="s">
        <v>264</v>
      </c>
      <c r="C42" s="209"/>
      <c r="D42" s="209"/>
      <c r="E42" s="209"/>
      <c r="F42" s="209"/>
    </row>
    <row r="43" spans="1:6" ht="16.5">
      <c r="A43" s="260">
        <v>3221104</v>
      </c>
      <c r="B43" s="261" t="s">
        <v>265</v>
      </c>
      <c r="C43" s="82"/>
      <c r="D43" s="82"/>
      <c r="E43" s="239">
        <f>D43-C43</f>
        <v>0</v>
      </c>
      <c r="F43" s="82"/>
    </row>
    <row r="44" spans="1:6" s="49" customFormat="1" ht="16.5">
      <c r="A44" s="264"/>
      <c r="B44" s="265" t="s">
        <v>182</v>
      </c>
      <c r="C44" s="125">
        <f>SUM(C43:C43)</f>
        <v>0</v>
      </c>
      <c r="D44" s="125">
        <f>SUM(D43:D43)</f>
        <v>0</v>
      </c>
      <c r="E44" s="125">
        <f>SUM(E43:E43)</f>
        <v>0</v>
      </c>
      <c r="F44" s="125"/>
    </row>
    <row r="45" spans="1:6" s="49" customFormat="1" ht="16.5">
      <c r="A45" s="266">
        <v>3231</v>
      </c>
      <c r="B45" s="267" t="s">
        <v>267</v>
      </c>
      <c r="C45" s="209"/>
      <c r="D45" s="209"/>
      <c r="E45" s="209"/>
      <c r="F45" s="209"/>
    </row>
    <row r="46" spans="1:6" ht="16.5">
      <c r="A46" s="268">
        <v>3231301</v>
      </c>
      <c r="B46" s="269" t="s">
        <v>268</v>
      </c>
      <c r="C46" s="82"/>
      <c r="D46" s="82"/>
      <c r="E46" s="239">
        <f>D46-C46</f>
        <v>0</v>
      </c>
      <c r="F46" s="82"/>
    </row>
    <row r="47" spans="1:6" s="49" customFormat="1" ht="16.5">
      <c r="A47" s="264"/>
      <c r="B47" s="265" t="s">
        <v>181</v>
      </c>
      <c r="C47" s="125">
        <f>SUM(C46)</f>
        <v>0</v>
      </c>
      <c r="D47" s="125">
        <f>SUM(D46)</f>
        <v>0</v>
      </c>
      <c r="E47" s="125">
        <f>SUM(E46)</f>
        <v>0</v>
      </c>
      <c r="F47" s="125"/>
    </row>
    <row r="48" spans="1:6" s="270" customFormat="1" ht="16.5">
      <c r="A48" s="266">
        <v>3243</v>
      </c>
      <c r="B48" s="267" t="s">
        <v>269</v>
      </c>
      <c r="C48" s="209"/>
      <c r="D48" s="209"/>
      <c r="E48" s="209"/>
      <c r="F48" s="209"/>
    </row>
    <row r="49" spans="1:6" ht="16.5">
      <c r="A49" s="271">
        <v>3243101</v>
      </c>
      <c r="B49" s="272" t="s">
        <v>269</v>
      </c>
      <c r="C49" s="82"/>
      <c r="D49" s="82"/>
      <c r="E49" s="239">
        <f>D49-C49</f>
        <v>0</v>
      </c>
      <c r="F49" s="82"/>
    </row>
    <row r="50" spans="1:6" ht="16.5">
      <c r="A50" s="260">
        <v>3243102</v>
      </c>
      <c r="B50" s="261" t="s">
        <v>270</v>
      </c>
      <c r="C50" s="82"/>
      <c r="D50" s="82"/>
      <c r="E50" s="239">
        <f>D50-C50</f>
        <v>0</v>
      </c>
      <c r="F50" s="82"/>
    </row>
    <row r="51" spans="1:6" s="49" customFormat="1" ht="16.5">
      <c r="A51" s="264"/>
      <c r="B51" s="265" t="s">
        <v>184</v>
      </c>
      <c r="C51" s="125">
        <f>SUM(C49:C50)</f>
        <v>0</v>
      </c>
      <c r="D51" s="125">
        <f>SUM(D49:D50)</f>
        <v>0</v>
      </c>
      <c r="E51" s="125">
        <f>SUM(E49:E50)</f>
        <v>0</v>
      </c>
      <c r="F51" s="125"/>
    </row>
    <row r="52" spans="1:6" s="49" customFormat="1" ht="16.5">
      <c r="A52" s="266">
        <v>3244</v>
      </c>
      <c r="B52" s="267" t="s">
        <v>271</v>
      </c>
      <c r="C52" s="212"/>
      <c r="D52" s="212"/>
      <c r="E52" s="212"/>
      <c r="F52" s="212"/>
    </row>
    <row r="53" spans="1:6" s="13" customFormat="1" ht="16.5">
      <c r="A53" s="271">
        <v>3244101</v>
      </c>
      <c r="B53" s="272" t="s">
        <v>272</v>
      </c>
      <c r="C53" s="82"/>
      <c r="D53" s="82"/>
      <c r="E53" s="239">
        <f>D53-C53</f>
        <v>0</v>
      </c>
      <c r="F53" s="82"/>
    </row>
    <row r="54" spans="1:6" s="13" customFormat="1" ht="16.5">
      <c r="A54" s="271">
        <v>3244102</v>
      </c>
      <c r="B54" s="272" t="s">
        <v>273</v>
      </c>
      <c r="C54" s="82"/>
      <c r="D54" s="82"/>
      <c r="E54" s="239">
        <f>D54-C54</f>
        <v>0</v>
      </c>
      <c r="F54" s="82"/>
    </row>
    <row r="55" spans="1:6" s="273" customFormat="1" ht="16.5">
      <c r="A55" s="264"/>
      <c r="B55" s="265" t="s">
        <v>274</v>
      </c>
      <c r="C55" s="216">
        <f>SUM(C53:C54)</f>
        <v>0</v>
      </c>
      <c r="D55" s="216">
        <f>SUM(D53:D54)</f>
        <v>0</v>
      </c>
      <c r="E55" s="216">
        <f>SUM(E53:E54)</f>
        <v>0</v>
      </c>
      <c r="F55" s="216"/>
    </row>
    <row r="56" spans="1:6" s="49" customFormat="1" ht="16.5">
      <c r="A56" s="266">
        <v>3255</v>
      </c>
      <c r="B56" s="267" t="s">
        <v>275</v>
      </c>
      <c r="C56" s="209"/>
      <c r="D56" s="209"/>
      <c r="E56" s="209"/>
      <c r="F56" s="209"/>
    </row>
    <row r="57" spans="1:6" ht="16.5">
      <c r="A57" s="260">
        <v>3255101</v>
      </c>
      <c r="B57" s="261" t="s">
        <v>276</v>
      </c>
      <c r="C57" s="82"/>
      <c r="D57" s="82"/>
      <c r="E57" s="239">
        <f>D57-C57</f>
        <v>0</v>
      </c>
      <c r="F57" s="82"/>
    </row>
    <row r="58" spans="1:6" ht="16.5">
      <c r="A58" s="260">
        <v>3255104</v>
      </c>
      <c r="B58" s="261" t="s">
        <v>277</v>
      </c>
      <c r="C58" s="82"/>
      <c r="D58" s="82"/>
      <c r="E58" s="239">
        <f>D58-C58</f>
        <v>0</v>
      </c>
      <c r="F58" s="82"/>
    </row>
    <row r="59" spans="1:6" ht="16.5">
      <c r="A59" s="260">
        <v>3255105</v>
      </c>
      <c r="B59" s="261" t="s">
        <v>278</v>
      </c>
      <c r="C59" s="82"/>
      <c r="D59" s="82"/>
      <c r="E59" s="239">
        <f>D59-C59</f>
        <v>0</v>
      </c>
      <c r="F59" s="82"/>
    </row>
    <row r="60" spans="1:6" s="49" customFormat="1" ht="16.5">
      <c r="A60" s="264"/>
      <c r="B60" s="265" t="s">
        <v>185</v>
      </c>
      <c r="C60" s="125">
        <f>SUM(C57:C59)</f>
        <v>0</v>
      </c>
      <c r="D60" s="125">
        <f>SUM(D57:D59)</f>
        <v>0</v>
      </c>
      <c r="E60" s="125">
        <f>SUM(E57:E59)</f>
        <v>0</v>
      </c>
      <c r="F60" s="125"/>
    </row>
    <row r="61" spans="1:6" s="49" customFormat="1" ht="16.5">
      <c r="A61" s="266">
        <v>3256</v>
      </c>
      <c r="B61" s="267" t="s">
        <v>279</v>
      </c>
      <c r="C61" s="209"/>
      <c r="D61" s="209"/>
      <c r="E61" s="209"/>
      <c r="F61" s="209"/>
    </row>
    <row r="62" spans="1:6" ht="16.5">
      <c r="A62" s="260">
        <v>3256106</v>
      </c>
      <c r="B62" s="261" t="s">
        <v>282</v>
      </c>
      <c r="C62" s="82"/>
      <c r="D62" s="82"/>
      <c r="E62" s="239">
        <f>D62-C62</f>
        <v>0</v>
      </c>
      <c r="F62" s="82"/>
    </row>
    <row r="63" spans="1:6" s="49" customFormat="1" ht="16.5">
      <c r="A63" s="264"/>
      <c r="B63" s="274" t="s">
        <v>186</v>
      </c>
      <c r="C63" s="125">
        <f>SUM(C62:C62)</f>
        <v>0</v>
      </c>
      <c r="D63" s="125">
        <f>SUM(D62:D62)</f>
        <v>0</v>
      </c>
      <c r="E63" s="125">
        <f>SUM(E62:E62)</f>
        <v>0</v>
      </c>
      <c r="F63" s="125"/>
    </row>
    <row r="64" spans="1:6" s="270" customFormat="1" ht="16.5">
      <c r="A64" s="266">
        <v>3257</v>
      </c>
      <c r="B64" s="267" t="s">
        <v>284</v>
      </c>
      <c r="C64" s="209"/>
      <c r="D64" s="209"/>
      <c r="E64" s="209"/>
      <c r="F64" s="209"/>
    </row>
    <row r="65" spans="1:6" ht="16.5">
      <c r="A65" s="260">
        <v>3257206</v>
      </c>
      <c r="B65" s="261" t="s">
        <v>356</v>
      </c>
      <c r="C65" s="82"/>
      <c r="D65" s="82"/>
      <c r="E65" s="239">
        <f>D65-C65</f>
        <v>0</v>
      </c>
      <c r="F65" s="82"/>
    </row>
    <row r="66" spans="1:6" ht="16.5">
      <c r="A66" s="260">
        <v>3257301</v>
      </c>
      <c r="B66" s="261" t="s">
        <v>285</v>
      </c>
      <c r="C66" s="82"/>
      <c r="D66" s="82"/>
      <c r="E66" s="239">
        <f>D66-C66</f>
        <v>0</v>
      </c>
      <c r="F66" s="82"/>
    </row>
    <row r="67" spans="1:6" s="275" customFormat="1" ht="16.5">
      <c r="A67" s="264"/>
      <c r="B67" s="265" t="s">
        <v>363</v>
      </c>
      <c r="C67" s="125">
        <f>SUM(C65:C66)</f>
        <v>0</v>
      </c>
      <c r="D67" s="125">
        <f>SUM(D65:D66)</f>
        <v>0</v>
      </c>
      <c r="E67" s="125">
        <f>SUM(E65:E66)</f>
        <v>0</v>
      </c>
      <c r="F67" s="125"/>
    </row>
    <row r="68" spans="1:6" s="49" customFormat="1" ht="16.5">
      <c r="A68" s="258">
        <v>3258</v>
      </c>
      <c r="B68" s="259" t="s">
        <v>287</v>
      </c>
      <c r="C68" s="204"/>
      <c r="D68" s="204"/>
      <c r="E68" s="204"/>
      <c r="F68" s="204"/>
    </row>
    <row r="69" spans="1:6" ht="16.5">
      <c r="A69" s="260">
        <v>3258101</v>
      </c>
      <c r="B69" s="261" t="s">
        <v>288</v>
      </c>
      <c r="C69" s="82"/>
      <c r="D69" s="82"/>
      <c r="E69" s="239">
        <f aca="true" t="shared" si="2" ref="E69:E78">D69-C69</f>
        <v>0</v>
      </c>
      <c r="F69" s="82"/>
    </row>
    <row r="70" spans="1:6" ht="16.5">
      <c r="A70" s="260">
        <v>3258102</v>
      </c>
      <c r="B70" s="261" t="s">
        <v>289</v>
      </c>
      <c r="C70" s="82"/>
      <c r="D70" s="82"/>
      <c r="E70" s="239">
        <f t="shared" si="2"/>
        <v>0</v>
      </c>
      <c r="F70" s="82"/>
    </row>
    <row r="71" spans="1:6" ht="16.5">
      <c r="A71" s="260">
        <v>3258103</v>
      </c>
      <c r="B71" s="261" t="s">
        <v>290</v>
      </c>
      <c r="C71" s="82"/>
      <c r="D71" s="82"/>
      <c r="E71" s="239">
        <f t="shared" si="2"/>
        <v>0</v>
      </c>
      <c r="F71" s="82"/>
    </row>
    <row r="72" spans="1:6" ht="16.5">
      <c r="A72" s="260">
        <v>3258104</v>
      </c>
      <c r="B72" s="261" t="s">
        <v>291</v>
      </c>
      <c r="C72" s="82"/>
      <c r="D72" s="82"/>
      <c r="E72" s="239">
        <f t="shared" si="2"/>
        <v>0</v>
      </c>
      <c r="F72" s="82"/>
    </row>
    <row r="73" spans="1:6" ht="16.5">
      <c r="A73" s="260">
        <v>3258105</v>
      </c>
      <c r="B73" s="261" t="s">
        <v>292</v>
      </c>
      <c r="C73" s="82"/>
      <c r="D73" s="82"/>
      <c r="E73" s="239">
        <f t="shared" si="2"/>
        <v>0</v>
      </c>
      <c r="F73" s="82"/>
    </row>
    <row r="74" spans="1:6" ht="16.5">
      <c r="A74" s="260">
        <v>3258106</v>
      </c>
      <c r="B74" s="261" t="s">
        <v>293</v>
      </c>
      <c r="C74" s="82"/>
      <c r="D74" s="82"/>
      <c r="E74" s="239">
        <f t="shared" si="2"/>
        <v>0</v>
      </c>
      <c r="F74" s="82"/>
    </row>
    <row r="75" spans="1:6" ht="16.5">
      <c r="A75" s="260">
        <v>3258107</v>
      </c>
      <c r="B75" s="261" t="s">
        <v>294</v>
      </c>
      <c r="C75" s="82"/>
      <c r="D75" s="82"/>
      <c r="E75" s="239">
        <f t="shared" si="2"/>
        <v>0</v>
      </c>
      <c r="F75" s="82"/>
    </row>
    <row r="76" spans="1:6" ht="16.5">
      <c r="A76" s="260">
        <v>3258115</v>
      </c>
      <c r="B76" s="261" t="s">
        <v>296</v>
      </c>
      <c r="C76" s="82"/>
      <c r="D76" s="82"/>
      <c r="E76" s="239">
        <f t="shared" si="2"/>
        <v>0</v>
      </c>
      <c r="F76" s="82"/>
    </row>
    <row r="77" spans="1:6" ht="16.5">
      <c r="A77" s="260">
        <v>3258119</v>
      </c>
      <c r="B77" s="261" t="s">
        <v>297</v>
      </c>
      <c r="C77" s="82"/>
      <c r="D77" s="82"/>
      <c r="E77" s="239">
        <f t="shared" si="2"/>
        <v>0</v>
      </c>
      <c r="F77" s="82"/>
    </row>
    <row r="78" spans="1:6" ht="16.5">
      <c r="A78" s="260">
        <v>3258127</v>
      </c>
      <c r="B78" s="261" t="s">
        <v>298</v>
      </c>
      <c r="C78" s="82"/>
      <c r="D78" s="82"/>
      <c r="E78" s="239">
        <f t="shared" si="2"/>
        <v>0</v>
      </c>
      <c r="F78" s="82"/>
    </row>
    <row r="79" spans="1:6" s="49" customFormat="1" ht="16.5">
      <c r="A79" s="264"/>
      <c r="B79" s="265" t="s">
        <v>187</v>
      </c>
      <c r="C79" s="125">
        <f>SUM(C69:C78)</f>
        <v>0</v>
      </c>
      <c r="D79" s="125">
        <f>SUM(D69:D78)</f>
        <v>0</v>
      </c>
      <c r="E79" s="125">
        <f>SUM(E69:E78)</f>
        <v>0</v>
      </c>
      <c r="F79" s="125"/>
    </row>
    <row r="80" spans="1:6" s="49" customFormat="1" ht="16.5">
      <c r="A80" s="264"/>
      <c r="B80" s="265" t="s">
        <v>188</v>
      </c>
      <c r="C80" s="125">
        <f>C41+C44+C47+C51+C55+C60+C63+C67+C79</f>
        <v>0</v>
      </c>
      <c r="D80" s="125">
        <f>D41+D44+D47+D51+D55+D60+D63+D67+D79</f>
        <v>0</v>
      </c>
      <c r="E80" s="125">
        <f>E41+E44+E47+E51+E55+E60+E63+E67+E79</f>
        <v>0</v>
      </c>
      <c r="F80" s="125"/>
    </row>
    <row r="81" spans="1:6" s="49" customFormat="1" ht="16.5">
      <c r="A81" s="258">
        <v>38</v>
      </c>
      <c r="B81" s="259" t="s">
        <v>302</v>
      </c>
      <c r="C81" s="204"/>
      <c r="D81" s="204"/>
      <c r="E81" s="204"/>
      <c r="F81" s="204"/>
    </row>
    <row r="82" spans="1:6" s="49" customFormat="1" ht="16.5">
      <c r="A82" s="258">
        <v>3821</v>
      </c>
      <c r="B82" s="259" t="s">
        <v>303</v>
      </c>
      <c r="C82" s="204"/>
      <c r="D82" s="204"/>
      <c r="E82" s="204"/>
      <c r="F82" s="204"/>
    </row>
    <row r="83" spans="1:6" ht="16.5">
      <c r="A83" s="260">
        <v>3821102</v>
      </c>
      <c r="B83" s="261" t="s">
        <v>304</v>
      </c>
      <c r="C83" s="82"/>
      <c r="D83" s="82"/>
      <c r="E83" s="239">
        <f>D83-C83</f>
        <v>0</v>
      </c>
      <c r="F83" s="82"/>
    </row>
    <row r="84" spans="1:6" ht="16.5">
      <c r="A84" s="268">
        <v>3821103</v>
      </c>
      <c r="B84" s="269" t="s">
        <v>305</v>
      </c>
      <c r="C84" s="82"/>
      <c r="D84" s="82"/>
      <c r="E84" s="239">
        <f>D84-C84</f>
        <v>0</v>
      </c>
      <c r="F84" s="221"/>
    </row>
    <row r="85" spans="1:6" s="49" customFormat="1" ht="16.5">
      <c r="A85" s="264"/>
      <c r="B85" s="274" t="s">
        <v>308</v>
      </c>
      <c r="C85" s="125">
        <f>SUM(C83:C84)</f>
        <v>0</v>
      </c>
      <c r="D85" s="125">
        <f>SUM(D83:D84)</f>
        <v>0</v>
      </c>
      <c r="E85" s="125">
        <f>SUM(E83:E84)</f>
        <v>0</v>
      </c>
      <c r="F85" s="125"/>
    </row>
    <row r="86" spans="1:6" s="49" customFormat="1" ht="16.5">
      <c r="A86" s="264"/>
      <c r="B86" s="265" t="s">
        <v>191</v>
      </c>
      <c r="C86" s="125">
        <f>SUM(C85)</f>
        <v>0</v>
      </c>
      <c r="D86" s="125">
        <f>SUM(D85)</f>
        <v>0</v>
      </c>
      <c r="E86" s="125">
        <f>SUM(E85)</f>
        <v>0</v>
      </c>
      <c r="F86" s="125"/>
    </row>
    <row r="87" spans="1:6" s="49" customFormat="1" ht="16.5">
      <c r="A87" s="254"/>
      <c r="B87" s="255" t="s">
        <v>192</v>
      </c>
      <c r="C87" s="125">
        <f>C85+C79+C67+C63+C60+C55+C51+C47+C44+C41+C26</f>
        <v>0</v>
      </c>
      <c r="D87" s="125">
        <f>D85+D79+D67+D63+D60+D55+D51+D47+D44+D41+D26</f>
        <v>0</v>
      </c>
      <c r="E87" s="125">
        <f>E85+E79+E67+E63+E60+E55+E51+E47+E44+E41+E26</f>
        <v>0</v>
      </c>
      <c r="F87" s="125"/>
    </row>
    <row r="88" spans="1:6" s="49" customFormat="1" ht="16.5">
      <c r="A88" s="276">
        <v>4</v>
      </c>
      <c r="B88" s="277" t="s">
        <v>309</v>
      </c>
      <c r="C88" s="226"/>
      <c r="D88" s="226"/>
      <c r="E88" s="226"/>
      <c r="F88" s="226"/>
    </row>
    <row r="89" spans="1:6" s="49" customFormat="1" ht="16.5">
      <c r="A89" s="276">
        <v>41</v>
      </c>
      <c r="B89" s="277" t="s">
        <v>310</v>
      </c>
      <c r="C89" s="226"/>
      <c r="D89" s="226"/>
      <c r="E89" s="226"/>
      <c r="F89" s="226"/>
    </row>
    <row r="90" spans="1:6" s="49" customFormat="1" ht="16.5">
      <c r="A90" s="276">
        <v>4112</v>
      </c>
      <c r="B90" s="277" t="s">
        <v>311</v>
      </c>
      <c r="C90" s="226"/>
      <c r="D90" s="226"/>
      <c r="E90" s="226"/>
      <c r="F90" s="226"/>
    </row>
    <row r="91" spans="1:6" ht="16.5">
      <c r="A91" s="278">
        <v>4112304</v>
      </c>
      <c r="B91" s="279" t="s">
        <v>313</v>
      </c>
      <c r="C91" s="82"/>
      <c r="D91" s="82"/>
      <c r="E91" s="239">
        <f>D91-C91</f>
        <v>0</v>
      </c>
      <c r="F91" s="82"/>
    </row>
    <row r="92" spans="1:6" ht="16.5">
      <c r="A92" s="260">
        <v>4112310</v>
      </c>
      <c r="B92" s="261" t="s">
        <v>291</v>
      </c>
      <c r="C92" s="82"/>
      <c r="D92" s="82"/>
      <c r="E92" s="239">
        <f>D92-C92</f>
        <v>0</v>
      </c>
      <c r="F92" s="82"/>
    </row>
    <row r="93" spans="1:6" ht="16.5">
      <c r="A93" s="260">
        <v>4112314</v>
      </c>
      <c r="B93" s="261" t="s">
        <v>289</v>
      </c>
      <c r="C93" s="82"/>
      <c r="D93" s="82"/>
      <c r="E93" s="239">
        <f>D93-C93</f>
        <v>0</v>
      </c>
      <c r="F93" s="280"/>
    </row>
    <row r="94" spans="1:6" s="49" customFormat="1" ht="16.5">
      <c r="A94" s="264"/>
      <c r="B94" s="265" t="s">
        <v>193</v>
      </c>
      <c r="C94" s="125">
        <f>SUM(C91:C93)</f>
        <v>0</v>
      </c>
      <c r="D94" s="125">
        <f>SUM(D91:D93)</f>
        <v>0</v>
      </c>
      <c r="E94" s="125">
        <f>SUM(E91:E93)</f>
        <v>0</v>
      </c>
      <c r="F94" s="125"/>
    </row>
    <row r="95" spans="1:6" s="49" customFormat="1" ht="16.5">
      <c r="A95" s="264"/>
      <c r="B95" s="265" t="s">
        <v>194</v>
      </c>
      <c r="C95" s="125">
        <f aca="true" t="shared" si="3" ref="C95:E96">SUM(C94)</f>
        <v>0</v>
      </c>
      <c r="D95" s="125">
        <f t="shared" si="3"/>
        <v>0</v>
      </c>
      <c r="E95" s="125">
        <f t="shared" si="3"/>
        <v>0</v>
      </c>
      <c r="F95" s="125"/>
    </row>
    <row r="96" spans="1:6" s="49" customFormat="1" ht="16.5">
      <c r="A96" s="264"/>
      <c r="B96" s="265" t="s">
        <v>195</v>
      </c>
      <c r="C96" s="125">
        <f t="shared" si="3"/>
        <v>0</v>
      </c>
      <c r="D96" s="125">
        <f t="shared" si="3"/>
        <v>0</v>
      </c>
      <c r="E96" s="125">
        <f t="shared" si="3"/>
        <v>0</v>
      </c>
      <c r="F96" s="125"/>
    </row>
    <row r="97" spans="1:6" s="49" customFormat="1" ht="16.5">
      <c r="A97" s="386" t="s">
        <v>364</v>
      </c>
      <c r="B97" s="387"/>
      <c r="C97" s="125">
        <f>C94+C85+C79+C67+C63+C60+C55+C51+C47+C44+C41+C26</f>
        <v>0</v>
      </c>
      <c r="D97" s="125">
        <f>D94+D85+D79+D67+D63+D60+D55+D51+D47+D44+D41+D26</f>
        <v>0</v>
      </c>
      <c r="E97" s="125">
        <f>E94+E85+E79+E67+E63+E60+E55+E51+E47+E44+E41+E26</f>
        <v>0</v>
      </c>
      <c r="F97" s="125"/>
    </row>
  </sheetData>
  <sheetProtection password="91D1" sheet="1" objects="1" scenarios="1"/>
  <mergeCells count="6">
    <mergeCell ref="A1:F1"/>
    <mergeCell ref="A2:E2"/>
    <mergeCell ref="A3:E3"/>
    <mergeCell ref="A4:E4"/>
    <mergeCell ref="A5:E5"/>
    <mergeCell ref="A97:B97"/>
  </mergeCells>
  <printOptions/>
  <pageMargins left="0.7" right="0.2" top="0.5" bottom="0.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7109375" style="1" customWidth="1"/>
    <col min="2" max="2" width="40.421875" style="1" customWidth="1"/>
    <col min="3" max="3" width="17.7109375" style="1" customWidth="1"/>
    <col min="4" max="4" width="16.28125" style="1" customWidth="1"/>
    <col min="5" max="5" width="14.140625" style="230" customWidth="1"/>
    <col min="6" max="6" width="36.57421875" style="1" customWidth="1"/>
    <col min="7" max="16384" width="9.140625" style="1" customWidth="1"/>
  </cols>
  <sheetData>
    <row r="1" spans="1:6" s="3" customFormat="1" ht="43.5" customHeight="1">
      <c r="A1" s="381" t="s">
        <v>374</v>
      </c>
      <c r="B1" s="381"/>
      <c r="C1" s="381"/>
      <c r="D1" s="381"/>
      <c r="E1" s="381"/>
      <c r="F1" s="381"/>
    </row>
    <row r="2" spans="1:6" ht="16.5">
      <c r="A2" s="382" t="s">
        <v>347</v>
      </c>
      <c r="B2" s="382"/>
      <c r="C2" s="382"/>
      <c r="D2" s="382"/>
      <c r="E2" s="382"/>
      <c r="F2" s="58"/>
    </row>
    <row r="3" spans="1:6" ht="16.5">
      <c r="A3" s="382" t="s">
        <v>348</v>
      </c>
      <c r="B3" s="382"/>
      <c r="C3" s="382"/>
      <c r="D3" s="382"/>
      <c r="E3" s="382"/>
      <c r="F3" s="58"/>
    </row>
    <row r="4" spans="1:6" ht="16.5">
      <c r="A4" s="383" t="s">
        <v>367</v>
      </c>
      <c r="B4" s="383"/>
      <c r="C4" s="383"/>
      <c r="D4" s="383"/>
      <c r="E4" s="383"/>
      <c r="F4" s="58"/>
    </row>
    <row r="5" spans="1:5" s="3" customFormat="1" ht="16.5">
      <c r="A5" s="384" t="s">
        <v>368</v>
      </c>
      <c r="B5" s="384"/>
      <c r="C5" s="384"/>
      <c r="D5" s="384"/>
      <c r="E5" s="384"/>
    </row>
    <row r="6" spans="1:6" ht="45">
      <c r="A6" s="244" t="s">
        <v>228</v>
      </c>
      <c r="B6" s="244" t="s">
        <v>229</v>
      </c>
      <c r="C6" s="184" t="s">
        <v>359</v>
      </c>
      <c r="D6" s="184" t="s">
        <v>358</v>
      </c>
      <c r="E6" s="184" t="s">
        <v>315</v>
      </c>
      <c r="F6" s="184" t="s">
        <v>354</v>
      </c>
    </row>
    <row r="7" spans="1:6" s="132" customFormat="1" ht="12">
      <c r="A7" s="245">
        <v>1</v>
      </c>
      <c r="B7" s="245">
        <v>2</v>
      </c>
      <c r="C7" s="245">
        <v>3</v>
      </c>
      <c r="D7" s="245">
        <v>4</v>
      </c>
      <c r="E7" s="245">
        <v>5</v>
      </c>
      <c r="F7" s="245">
        <v>6</v>
      </c>
    </row>
    <row r="8" spans="1:6" s="3" customFormat="1" ht="16.5">
      <c r="A8" s="185">
        <v>3</v>
      </c>
      <c r="B8" s="134" t="s">
        <v>230</v>
      </c>
      <c r="C8" s="135"/>
      <c r="D8" s="135"/>
      <c r="E8" s="186"/>
      <c r="F8" s="187"/>
    </row>
    <row r="9" spans="1:6" s="3" customFormat="1" ht="16.5">
      <c r="A9" s="188">
        <v>31</v>
      </c>
      <c r="B9" s="189" t="s">
        <v>231</v>
      </c>
      <c r="C9" s="135"/>
      <c r="D9" s="135"/>
      <c r="E9" s="186"/>
      <c r="F9" s="187"/>
    </row>
    <row r="10" spans="1:6" s="3" customFormat="1" ht="16.5">
      <c r="A10" s="188">
        <v>3111</v>
      </c>
      <c r="B10" s="189" t="s">
        <v>232</v>
      </c>
      <c r="C10" s="135"/>
      <c r="D10" s="135"/>
      <c r="E10" s="186"/>
      <c r="F10" s="187"/>
    </row>
    <row r="11" spans="1:6" s="49" customFormat="1" ht="16.5">
      <c r="A11" s="281">
        <v>3111101</v>
      </c>
      <c r="B11" s="128" t="s">
        <v>233</v>
      </c>
      <c r="C11" s="6"/>
      <c r="D11" s="6"/>
      <c r="E11" s="282">
        <f>D11-C11</f>
        <v>0</v>
      </c>
      <c r="F11" s="283"/>
    </row>
    <row r="12" spans="1:6" s="49" customFormat="1" ht="16.5">
      <c r="A12" s="281">
        <v>3111201</v>
      </c>
      <c r="B12" s="128" t="s">
        <v>234</v>
      </c>
      <c r="C12" s="6"/>
      <c r="D12" s="6"/>
      <c r="E12" s="282">
        <f aca="true" t="shared" si="0" ref="E12:E28">D12-C12</f>
        <v>0</v>
      </c>
      <c r="F12" s="283"/>
    </row>
    <row r="13" spans="1:6" s="49" customFormat="1" ht="16.5">
      <c r="A13" s="281">
        <v>3111301</v>
      </c>
      <c r="B13" s="128" t="s">
        <v>235</v>
      </c>
      <c r="C13" s="6"/>
      <c r="D13" s="6"/>
      <c r="E13" s="282">
        <f t="shared" si="0"/>
        <v>0</v>
      </c>
      <c r="F13" s="283"/>
    </row>
    <row r="14" spans="1:6" s="49" customFormat="1" ht="16.5">
      <c r="A14" s="281">
        <v>3111302</v>
      </c>
      <c r="B14" s="128" t="s">
        <v>236</v>
      </c>
      <c r="C14" s="6"/>
      <c r="D14" s="6"/>
      <c r="E14" s="282">
        <f t="shared" si="0"/>
        <v>0</v>
      </c>
      <c r="F14" s="283"/>
    </row>
    <row r="15" spans="1:6" s="49" customFormat="1" ht="16.5">
      <c r="A15" s="281">
        <v>3111306</v>
      </c>
      <c r="B15" s="128" t="s">
        <v>237</v>
      </c>
      <c r="C15" s="6"/>
      <c r="D15" s="6"/>
      <c r="E15" s="282">
        <f t="shared" si="0"/>
        <v>0</v>
      </c>
      <c r="F15" s="283"/>
    </row>
    <row r="16" spans="1:6" s="49" customFormat="1" ht="16.5">
      <c r="A16" s="281">
        <v>3111310</v>
      </c>
      <c r="B16" s="128" t="s">
        <v>239</v>
      </c>
      <c r="C16" s="6"/>
      <c r="D16" s="6"/>
      <c r="E16" s="282">
        <f t="shared" si="0"/>
        <v>0</v>
      </c>
      <c r="F16" s="283"/>
    </row>
    <row r="17" spans="1:6" s="49" customFormat="1" ht="16.5">
      <c r="A17" s="281">
        <v>3111311</v>
      </c>
      <c r="B17" s="128" t="s">
        <v>240</v>
      </c>
      <c r="C17" s="6"/>
      <c r="D17" s="6"/>
      <c r="E17" s="282">
        <f t="shared" si="0"/>
        <v>0</v>
      </c>
      <c r="F17" s="283"/>
    </row>
    <row r="18" spans="1:6" s="49" customFormat="1" ht="16.5">
      <c r="A18" s="281">
        <v>3111312</v>
      </c>
      <c r="B18" s="128" t="s">
        <v>241</v>
      </c>
      <c r="C18" s="6"/>
      <c r="D18" s="6"/>
      <c r="E18" s="282">
        <f t="shared" si="0"/>
        <v>0</v>
      </c>
      <c r="F18" s="283"/>
    </row>
    <row r="19" spans="1:6" s="195" customFormat="1" ht="16.5">
      <c r="A19" s="284">
        <v>3111313</v>
      </c>
      <c r="B19" s="285" t="s">
        <v>369</v>
      </c>
      <c r="C19" s="6"/>
      <c r="D19" s="193"/>
      <c r="E19" s="282">
        <f t="shared" si="0"/>
        <v>0</v>
      </c>
      <c r="F19" s="286"/>
    </row>
    <row r="20" spans="1:6" s="49" customFormat="1" ht="16.5">
      <c r="A20" s="281">
        <v>3111314</v>
      </c>
      <c r="B20" s="128" t="s">
        <v>242</v>
      </c>
      <c r="C20" s="6"/>
      <c r="D20" s="6"/>
      <c r="E20" s="282">
        <f t="shared" si="0"/>
        <v>0</v>
      </c>
      <c r="F20" s="283"/>
    </row>
    <row r="21" spans="1:6" s="49" customFormat="1" ht="16.5">
      <c r="A21" s="281">
        <v>3111316</v>
      </c>
      <c r="B21" s="128" t="s">
        <v>243</v>
      </c>
      <c r="C21" s="6"/>
      <c r="D21" s="6"/>
      <c r="E21" s="282">
        <f t="shared" si="0"/>
        <v>0</v>
      </c>
      <c r="F21" s="283"/>
    </row>
    <row r="22" spans="1:6" s="49" customFormat="1" ht="16.5">
      <c r="A22" s="281">
        <v>3111325</v>
      </c>
      <c r="B22" s="128" t="s">
        <v>244</v>
      </c>
      <c r="C22" s="6"/>
      <c r="D22" s="6"/>
      <c r="E22" s="282">
        <f t="shared" si="0"/>
        <v>0</v>
      </c>
      <c r="F22" s="283"/>
    </row>
    <row r="23" spans="1:6" s="49" customFormat="1" ht="16.5">
      <c r="A23" s="281">
        <v>3111327</v>
      </c>
      <c r="B23" s="128" t="s">
        <v>245</v>
      </c>
      <c r="C23" s="6"/>
      <c r="D23" s="6"/>
      <c r="E23" s="282">
        <f t="shared" si="0"/>
        <v>0</v>
      </c>
      <c r="F23" s="283"/>
    </row>
    <row r="24" spans="1:6" s="49" customFormat="1" ht="16.5">
      <c r="A24" s="281">
        <v>3111328</v>
      </c>
      <c r="B24" s="128" t="s">
        <v>246</v>
      </c>
      <c r="C24" s="6"/>
      <c r="D24" s="6"/>
      <c r="E24" s="282">
        <f t="shared" si="0"/>
        <v>0</v>
      </c>
      <c r="F24" s="283"/>
    </row>
    <row r="25" spans="1:6" s="195" customFormat="1" ht="16.5">
      <c r="A25" s="287">
        <v>3111331</v>
      </c>
      <c r="B25" s="285" t="s">
        <v>370</v>
      </c>
      <c r="C25" s="6"/>
      <c r="D25" s="193"/>
      <c r="E25" s="282">
        <f t="shared" si="0"/>
        <v>0</v>
      </c>
      <c r="F25" s="286"/>
    </row>
    <row r="26" spans="1:6" s="49" customFormat="1" ht="16.5">
      <c r="A26" s="281">
        <v>3111332</v>
      </c>
      <c r="B26" s="128" t="s">
        <v>247</v>
      </c>
      <c r="C26" s="6"/>
      <c r="D26" s="6"/>
      <c r="E26" s="282">
        <f t="shared" si="0"/>
        <v>0</v>
      </c>
      <c r="F26" s="283"/>
    </row>
    <row r="27" spans="1:6" s="49" customFormat="1" ht="16.5">
      <c r="A27" s="281">
        <v>3111335</v>
      </c>
      <c r="B27" s="128" t="s">
        <v>248</v>
      </c>
      <c r="C27" s="6"/>
      <c r="D27" s="6"/>
      <c r="E27" s="282">
        <f t="shared" si="0"/>
        <v>0</v>
      </c>
      <c r="F27" s="283"/>
    </row>
    <row r="28" spans="1:6" s="49" customFormat="1" ht="16.5">
      <c r="A28" s="281">
        <v>3111338</v>
      </c>
      <c r="B28" s="128" t="s">
        <v>249</v>
      </c>
      <c r="C28" s="6"/>
      <c r="D28" s="6"/>
      <c r="E28" s="282">
        <f t="shared" si="0"/>
        <v>0</v>
      </c>
      <c r="F28" s="283"/>
    </row>
    <row r="29" spans="1:6" s="256" customFormat="1" ht="16.5">
      <c r="A29" s="288"/>
      <c r="B29" s="288" t="s">
        <v>180</v>
      </c>
      <c r="C29" s="125">
        <f>SUM(C11:C28)</f>
        <v>0</v>
      </c>
      <c r="D29" s="125">
        <f>SUM(D11:D28)</f>
        <v>0</v>
      </c>
      <c r="E29" s="125">
        <f>SUM(E11:E28)</f>
        <v>0</v>
      </c>
      <c r="F29" s="125"/>
    </row>
    <row r="30" spans="1:6" s="256" customFormat="1" ht="16.5">
      <c r="A30" s="288"/>
      <c r="B30" s="289" t="s">
        <v>250</v>
      </c>
      <c r="C30" s="125">
        <f>SUM(C29)</f>
        <v>0</v>
      </c>
      <c r="D30" s="125">
        <f>SUM(D29)</f>
        <v>0</v>
      </c>
      <c r="E30" s="125">
        <f>SUM(E29)</f>
        <v>0</v>
      </c>
      <c r="F30" s="125"/>
    </row>
    <row r="31" spans="1:6" s="49" customFormat="1" ht="16.5">
      <c r="A31" s="290">
        <v>32</v>
      </c>
      <c r="B31" s="203" t="s">
        <v>251</v>
      </c>
      <c r="C31" s="204"/>
      <c r="D31" s="204"/>
      <c r="E31" s="291"/>
      <c r="F31" s="292"/>
    </row>
    <row r="32" spans="1:6" s="49" customFormat="1" ht="16.5">
      <c r="A32" s="290">
        <v>3211</v>
      </c>
      <c r="B32" s="203" t="s">
        <v>252</v>
      </c>
      <c r="C32" s="204"/>
      <c r="D32" s="204"/>
      <c r="E32" s="291"/>
      <c r="F32" s="292"/>
    </row>
    <row r="33" spans="1:6" s="49" customFormat="1" ht="16.5">
      <c r="A33" s="281">
        <v>3211102</v>
      </c>
      <c r="B33" s="128" t="s">
        <v>253</v>
      </c>
      <c r="C33" s="6"/>
      <c r="D33" s="6"/>
      <c r="E33" s="282">
        <f aca="true" t="shared" si="1" ref="E33:E45">D33-C33</f>
        <v>0</v>
      </c>
      <c r="F33" s="283"/>
    </row>
    <row r="34" spans="1:6" s="49" customFormat="1" ht="16.5">
      <c r="A34" s="281">
        <v>3211106</v>
      </c>
      <c r="B34" s="128" t="s">
        <v>254</v>
      </c>
      <c r="C34" s="6"/>
      <c r="D34" s="6"/>
      <c r="E34" s="282">
        <f t="shared" si="1"/>
        <v>0</v>
      </c>
      <c r="F34" s="283"/>
    </row>
    <row r="35" spans="1:6" s="49" customFormat="1" ht="16.5">
      <c r="A35" s="281">
        <v>3211107</v>
      </c>
      <c r="B35" s="128" t="s">
        <v>255</v>
      </c>
      <c r="C35" s="6"/>
      <c r="D35" s="6"/>
      <c r="E35" s="282">
        <f t="shared" si="1"/>
        <v>0</v>
      </c>
      <c r="F35" s="283"/>
    </row>
    <row r="36" spans="1:6" s="49" customFormat="1" ht="16.5">
      <c r="A36" s="281">
        <v>3211110</v>
      </c>
      <c r="B36" s="128" t="s">
        <v>256</v>
      </c>
      <c r="C36" s="6"/>
      <c r="D36" s="6"/>
      <c r="E36" s="282">
        <f t="shared" si="1"/>
        <v>0</v>
      </c>
      <c r="F36" s="283"/>
    </row>
    <row r="37" spans="1:6" s="49" customFormat="1" ht="16.5">
      <c r="A37" s="281">
        <v>3211113</v>
      </c>
      <c r="B37" s="128" t="s">
        <v>257</v>
      </c>
      <c r="C37" s="6"/>
      <c r="D37" s="6"/>
      <c r="E37" s="282">
        <f t="shared" si="1"/>
        <v>0</v>
      </c>
      <c r="F37" s="283"/>
    </row>
    <row r="38" spans="1:6" s="49" customFormat="1" ht="16.5">
      <c r="A38" s="281">
        <v>3211115</v>
      </c>
      <c r="B38" s="128" t="s">
        <v>258</v>
      </c>
      <c r="C38" s="6"/>
      <c r="D38" s="6"/>
      <c r="E38" s="282">
        <f t="shared" si="1"/>
        <v>0</v>
      </c>
      <c r="F38" s="283"/>
    </row>
    <row r="39" spans="1:6" s="49" customFormat="1" ht="16.5">
      <c r="A39" s="281">
        <v>3211117</v>
      </c>
      <c r="B39" s="128" t="s">
        <v>259</v>
      </c>
      <c r="C39" s="6"/>
      <c r="D39" s="6"/>
      <c r="E39" s="282">
        <f t="shared" si="1"/>
        <v>0</v>
      </c>
      <c r="F39" s="283"/>
    </row>
    <row r="40" spans="1:6" s="49" customFormat="1" ht="16.5">
      <c r="A40" s="281">
        <v>3211119</v>
      </c>
      <c r="B40" s="128" t="s">
        <v>260</v>
      </c>
      <c r="C40" s="6"/>
      <c r="D40" s="6"/>
      <c r="E40" s="282">
        <f t="shared" si="1"/>
        <v>0</v>
      </c>
      <c r="F40" s="283"/>
    </row>
    <row r="41" spans="1:6" s="49" customFormat="1" ht="16.5">
      <c r="A41" s="281">
        <v>3211120</v>
      </c>
      <c r="B41" s="128" t="s">
        <v>3</v>
      </c>
      <c r="C41" s="6"/>
      <c r="D41" s="6"/>
      <c r="E41" s="282">
        <f t="shared" si="1"/>
        <v>0</v>
      </c>
      <c r="F41" s="283"/>
    </row>
    <row r="42" spans="1:6" s="49" customFormat="1" ht="16.5">
      <c r="A42" s="281">
        <v>3211125</v>
      </c>
      <c r="B42" s="128" t="s">
        <v>261</v>
      </c>
      <c r="C42" s="6"/>
      <c r="D42" s="6"/>
      <c r="E42" s="282">
        <f t="shared" si="1"/>
        <v>0</v>
      </c>
      <c r="F42" s="283"/>
    </row>
    <row r="43" spans="1:6" s="49" customFormat="1" ht="16.5">
      <c r="A43" s="281">
        <v>3211127</v>
      </c>
      <c r="B43" s="128" t="s">
        <v>262</v>
      </c>
      <c r="C43" s="6"/>
      <c r="D43" s="6"/>
      <c r="E43" s="282">
        <f t="shared" si="1"/>
        <v>0</v>
      </c>
      <c r="F43" s="283"/>
    </row>
    <row r="44" spans="1:6" s="49" customFormat="1" ht="16.5">
      <c r="A44" s="190">
        <v>3211130</v>
      </c>
      <c r="B44" s="128" t="s">
        <v>263</v>
      </c>
      <c r="C44" s="6"/>
      <c r="D44" s="6"/>
      <c r="E44" s="282">
        <f t="shared" si="1"/>
        <v>0</v>
      </c>
      <c r="F44" s="283"/>
    </row>
    <row r="45" spans="1:6" s="195" customFormat="1" ht="16.5">
      <c r="A45" s="191">
        <v>3211134</v>
      </c>
      <c r="B45" s="192" t="s">
        <v>371</v>
      </c>
      <c r="C45" s="193"/>
      <c r="D45" s="193"/>
      <c r="E45" s="282">
        <f t="shared" si="1"/>
        <v>0</v>
      </c>
      <c r="F45" s="286"/>
    </row>
    <row r="46" spans="1:6" s="49" customFormat="1" ht="16.5">
      <c r="A46" s="293"/>
      <c r="B46" s="293" t="s">
        <v>183</v>
      </c>
      <c r="C46" s="125">
        <f>SUM(C33:C45)</f>
        <v>0</v>
      </c>
      <c r="D46" s="125">
        <f>SUM(D33:D45)</f>
        <v>0</v>
      </c>
      <c r="E46" s="125">
        <f>SUM(E33:E45)</f>
        <v>0</v>
      </c>
      <c r="F46" s="125"/>
    </row>
    <row r="47" spans="1:6" s="49" customFormat="1" ht="16.5">
      <c r="A47" s="294">
        <v>3221</v>
      </c>
      <c r="B47" s="295" t="s">
        <v>264</v>
      </c>
      <c r="C47" s="209"/>
      <c r="D47" s="209"/>
      <c r="E47" s="296"/>
      <c r="F47" s="297"/>
    </row>
    <row r="48" spans="1:6" s="49" customFormat="1" ht="16.5">
      <c r="A48" s="281">
        <v>3221109</v>
      </c>
      <c r="B48" s="128" t="s">
        <v>266</v>
      </c>
      <c r="C48" s="6"/>
      <c r="D48" s="6"/>
      <c r="E48" s="282">
        <f>D48-C48</f>
        <v>0</v>
      </c>
      <c r="F48" s="283"/>
    </row>
    <row r="49" spans="1:6" s="49" customFormat="1" ht="16.5">
      <c r="A49" s="293"/>
      <c r="B49" s="293" t="s">
        <v>182</v>
      </c>
      <c r="C49" s="125">
        <f>SUM(C48:C48)</f>
        <v>0</v>
      </c>
      <c r="D49" s="125">
        <f>SUM(D48:D48)</f>
        <v>0</v>
      </c>
      <c r="E49" s="125">
        <f>SUM(E48:E48)</f>
        <v>0</v>
      </c>
      <c r="F49" s="125"/>
    </row>
    <row r="50" spans="1:6" s="49" customFormat="1" ht="16.5">
      <c r="A50" s="294">
        <v>3231</v>
      </c>
      <c r="B50" s="295" t="s">
        <v>267</v>
      </c>
      <c r="C50" s="209"/>
      <c r="D50" s="209"/>
      <c r="E50" s="296"/>
      <c r="F50" s="297"/>
    </row>
    <row r="51" spans="1:6" s="49" customFormat="1" ht="16.5">
      <c r="A51" s="298">
        <v>3231301</v>
      </c>
      <c r="B51" s="136" t="s">
        <v>268</v>
      </c>
      <c r="C51" s="6"/>
      <c r="D51" s="6"/>
      <c r="E51" s="282">
        <f>D51-C51</f>
        <v>0</v>
      </c>
      <c r="F51" s="283"/>
    </row>
    <row r="52" spans="1:6" s="49" customFormat="1" ht="16.5">
      <c r="A52" s="293"/>
      <c r="B52" s="293" t="s">
        <v>181</v>
      </c>
      <c r="C52" s="125">
        <f>SUM(C51)</f>
        <v>0</v>
      </c>
      <c r="D52" s="125">
        <f>SUM(D51)</f>
        <v>0</v>
      </c>
      <c r="E52" s="125">
        <f>SUM(E51)</f>
        <v>0</v>
      </c>
      <c r="F52" s="125"/>
    </row>
    <row r="53" spans="1:6" s="270" customFormat="1" ht="16.5">
      <c r="A53" s="294">
        <v>3243</v>
      </c>
      <c r="B53" s="295" t="s">
        <v>269</v>
      </c>
      <c r="C53" s="209"/>
      <c r="D53" s="209"/>
      <c r="E53" s="296"/>
      <c r="F53" s="297"/>
    </row>
    <row r="54" spans="1:6" s="49" customFormat="1" ht="16.5">
      <c r="A54" s="299">
        <v>3243101</v>
      </c>
      <c r="B54" s="137" t="s">
        <v>269</v>
      </c>
      <c r="C54" s="82"/>
      <c r="D54" s="82"/>
      <c r="E54" s="282">
        <f>D54-C54</f>
        <v>0</v>
      </c>
      <c r="F54" s="283"/>
    </row>
    <row r="55" spans="1:6" s="49" customFormat="1" ht="16.5">
      <c r="A55" s="281">
        <v>3243102</v>
      </c>
      <c r="B55" s="128" t="s">
        <v>270</v>
      </c>
      <c r="C55" s="82"/>
      <c r="D55" s="82"/>
      <c r="E55" s="282">
        <f>D55-C55</f>
        <v>0</v>
      </c>
      <c r="F55" s="283"/>
    </row>
    <row r="56" spans="1:6" s="49" customFormat="1" ht="16.5">
      <c r="A56" s="293"/>
      <c r="B56" s="293" t="s">
        <v>184</v>
      </c>
      <c r="C56" s="125">
        <f>SUM(C54:C55)</f>
        <v>0</v>
      </c>
      <c r="D56" s="125">
        <f>SUM(D54:D55)</f>
        <v>0</v>
      </c>
      <c r="E56" s="125">
        <f>SUM(E54:E55)</f>
        <v>0</v>
      </c>
      <c r="F56" s="125"/>
    </row>
    <row r="57" spans="1:6" s="49" customFormat="1" ht="16.5">
      <c r="A57" s="294">
        <v>3244</v>
      </c>
      <c r="B57" s="295" t="s">
        <v>271</v>
      </c>
      <c r="C57" s="212"/>
      <c r="D57" s="212"/>
      <c r="E57" s="296"/>
      <c r="F57" s="297"/>
    </row>
    <row r="58" spans="1:6" s="219" customFormat="1" ht="16.5">
      <c r="A58" s="299">
        <v>3244101</v>
      </c>
      <c r="B58" s="137" t="s">
        <v>272</v>
      </c>
      <c r="C58" s="82"/>
      <c r="D58" s="82"/>
      <c r="E58" s="282">
        <f>D58-C58</f>
        <v>0</v>
      </c>
      <c r="F58" s="283"/>
    </row>
    <row r="59" spans="1:6" s="219" customFormat="1" ht="16.5">
      <c r="A59" s="299">
        <v>3244102</v>
      </c>
      <c r="B59" s="137" t="s">
        <v>273</v>
      </c>
      <c r="C59" s="82"/>
      <c r="D59" s="82"/>
      <c r="E59" s="282">
        <f>D59-C59</f>
        <v>0</v>
      </c>
      <c r="F59" s="283"/>
    </row>
    <row r="60" spans="1:6" s="273" customFormat="1" ht="16.5">
      <c r="A60" s="293"/>
      <c r="B60" s="293" t="s">
        <v>274</v>
      </c>
      <c r="C60" s="216">
        <f>SUM(C58:C59)</f>
        <v>0</v>
      </c>
      <c r="D60" s="216">
        <f>SUM(D58:D59)</f>
        <v>0</v>
      </c>
      <c r="E60" s="216">
        <f>SUM(E58:E59)</f>
        <v>0</v>
      </c>
      <c r="F60" s="216"/>
    </row>
    <row r="61" spans="1:6" s="49" customFormat="1" ht="16.5">
      <c r="A61" s="294">
        <v>3255</v>
      </c>
      <c r="B61" s="295" t="s">
        <v>275</v>
      </c>
      <c r="C61" s="209"/>
      <c r="D61" s="209"/>
      <c r="E61" s="296"/>
      <c r="F61" s="297"/>
    </row>
    <row r="62" spans="1:6" s="49" customFormat="1" ht="16.5">
      <c r="A62" s="281">
        <v>3255101</v>
      </c>
      <c r="B62" s="128" t="s">
        <v>276</v>
      </c>
      <c r="C62" s="6"/>
      <c r="D62" s="6"/>
      <c r="E62" s="282">
        <f>D62-C62</f>
        <v>0</v>
      </c>
      <c r="F62" s="283"/>
    </row>
    <row r="63" spans="1:6" s="49" customFormat="1" ht="16.5">
      <c r="A63" s="190">
        <v>3255104</v>
      </c>
      <c r="B63" s="128" t="s">
        <v>277</v>
      </c>
      <c r="C63" s="6"/>
      <c r="D63" s="6"/>
      <c r="E63" s="282">
        <f>D63-C63</f>
        <v>0</v>
      </c>
      <c r="F63" s="283"/>
    </row>
    <row r="64" spans="1:6" s="49" customFormat="1" ht="16.5">
      <c r="A64" s="281">
        <v>3255105</v>
      </c>
      <c r="B64" s="128" t="s">
        <v>278</v>
      </c>
      <c r="C64" s="6"/>
      <c r="D64" s="6"/>
      <c r="E64" s="282">
        <f>D64-C64</f>
        <v>0</v>
      </c>
      <c r="F64" s="283"/>
    </row>
    <row r="65" spans="1:6" s="49" customFormat="1" ht="16.5">
      <c r="A65" s="293"/>
      <c r="B65" s="293" t="s">
        <v>185</v>
      </c>
      <c r="C65" s="125">
        <f>SUM(C62:C64)</f>
        <v>0</v>
      </c>
      <c r="D65" s="125">
        <f>SUM(D62:D64)</f>
        <v>0</v>
      </c>
      <c r="E65" s="125">
        <f>SUM(E62:E64)</f>
        <v>0</v>
      </c>
      <c r="F65" s="125"/>
    </row>
    <row r="66" spans="1:6" s="49" customFormat="1" ht="16.5">
      <c r="A66" s="294">
        <v>3256</v>
      </c>
      <c r="B66" s="295" t="s">
        <v>279</v>
      </c>
      <c r="C66" s="209"/>
      <c r="D66" s="209"/>
      <c r="E66" s="296"/>
      <c r="F66" s="297"/>
    </row>
    <row r="67" spans="1:6" s="49" customFormat="1" ht="16.5">
      <c r="A67" s="281">
        <v>3256106</v>
      </c>
      <c r="B67" s="128" t="s">
        <v>282</v>
      </c>
      <c r="C67" s="6"/>
      <c r="D67" s="6"/>
      <c r="E67" s="282">
        <f>D67-C67</f>
        <v>0</v>
      </c>
      <c r="F67" s="283"/>
    </row>
    <row r="68" spans="1:6" s="49" customFormat="1" ht="16.5">
      <c r="A68" s="293"/>
      <c r="B68" s="300" t="s">
        <v>186</v>
      </c>
      <c r="C68" s="125">
        <f>SUM(C67:C67)</f>
        <v>0</v>
      </c>
      <c r="D68" s="125">
        <f>SUM(D67:D67)</f>
        <v>0</v>
      </c>
      <c r="E68" s="125">
        <f>SUM(E67)</f>
        <v>0</v>
      </c>
      <c r="F68" s="125"/>
    </row>
    <row r="69" spans="1:6" s="270" customFormat="1" ht="16.5">
      <c r="A69" s="294">
        <v>3257</v>
      </c>
      <c r="B69" s="295" t="s">
        <v>284</v>
      </c>
      <c r="C69" s="209"/>
      <c r="D69" s="209"/>
      <c r="E69" s="296"/>
      <c r="F69" s="297"/>
    </row>
    <row r="70" spans="1:6" s="49" customFormat="1" ht="16.5">
      <c r="A70" s="281">
        <v>3257206</v>
      </c>
      <c r="B70" s="128" t="s">
        <v>356</v>
      </c>
      <c r="C70" s="6"/>
      <c r="D70" s="6"/>
      <c r="E70" s="282">
        <f>D70-C70</f>
        <v>0</v>
      </c>
      <c r="F70" s="283"/>
    </row>
    <row r="71" spans="1:6" s="49" customFormat="1" ht="16.5">
      <c r="A71" s="281">
        <v>3257301</v>
      </c>
      <c r="B71" s="128" t="s">
        <v>285</v>
      </c>
      <c r="C71" s="6"/>
      <c r="D71" s="6"/>
      <c r="E71" s="282">
        <f>D71-C71</f>
        <v>0</v>
      </c>
      <c r="F71" s="283"/>
    </row>
    <row r="72" spans="1:6" s="275" customFormat="1" ht="16.5">
      <c r="A72" s="293"/>
      <c r="B72" s="265" t="s">
        <v>363</v>
      </c>
      <c r="C72" s="125">
        <f>SUM(C70:C71)</f>
        <v>0</v>
      </c>
      <c r="D72" s="125">
        <f>SUM(D70:D71)</f>
        <v>0</v>
      </c>
      <c r="E72" s="125">
        <f>SUM(E70:E71)</f>
        <v>0</v>
      </c>
      <c r="F72" s="125"/>
    </row>
    <row r="73" spans="1:6" s="49" customFormat="1" ht="16.5">
      <c r="A73" s="290">
        <v>3258</v>
      </c>
      <c r="B73" s="203" t="s">
        <v>287</v>
      </c>
      <c r="C73" s="204"/>
      <c r="D73" s="204"/>
      <c r="E73" s="291"/>
      <c r="F73" s="292"/>
    </row>
    <row r="74" spans="1:6" s="49" customFormat="1" ht="16.5">
      <c r="A74" s="281">
        <v>3258101</v>
      </c>
      <c r="B74" s="128" t="s">
        <v>288</v>
      </c>
      <c r="C74" s="82"/>
      <c r="D74" s="82"/>
      <c r="E74" s="282">
        <f aca="true" t="shared" si="2" ref="E74:E84">D74-C74</f>
        <v>0</v>
      </c>
      <c r="F74" s="283"/>
    </row>
    <row r="75" spans="1:6" s="49" customFormat="1" ht="16.5">
      <c r="A75" s="281">
        <v>3258102</v>
      </c>
      <c r="B75" s="128" t="s">
        <v>289</v>
      </c>
      <c r="C75" s="301"/>
      <c r="D75" s="6"/>
      <c r="E75" s="282">
        <f t="shared" si="2"/>
        <v>0</v>
      </c>
      <c r="F75" s="283"/>
    </row>
    <row r="76" spans="1:6" s="49" customFormat="1" ht="16.5">
      <c r="A76" s="281">
        <v>3258103</v>
      </c>
      <c r="B76" s="128" t="s">
        <v>290</v>
      </c>
      <c r="C76" s="301"/>
      <c r="D76" s="6"/>
      <c r="E76" s="282">
        <f t="shared" si="2"/>
        <v>0</v>
      </c>
      <c r="F76" s="283"/>
    </row>
    <row r="77" spans="1:6" s="49" customFormat="1" ht="16.5">
      <c r="A77" s="281">
        <v>3258104</v>
      </c>
      <c r="B77" s="128" t="s">
        <v>291</v>
      </c>
      <c r="C77" s="301"/>
      <c r="D77" s="6"/>
      <c r="E77" s="282">
        <f t="shared" si="2"/>
        <v>0</v>
      </c>
      <c r="F77" s="283"/>
    </row>
    <row r="78" spans="1:6" s="49" customFormat="1" ht="16.5">
      <c r="A78" s="281">
        <v>3258105</v>
      </c>
      <c r="B78" s="128" t="s">
        <v>292</v>
      </c>
      <c r="C78" s="301"/>
      <c r="D78" s="6"/>
      <c r="E78" s="282">
        <f t="shared" si="2"/>
        <v>0</v>
      </c>
      <c r="F78" s="283"/>
    </row>
    <row r="79" spans="1:6" s="49" customFormat="1" ht="16.5">
      <c r="A79" s="281">
        <v>3258106</v>
      </c>
      <c r="B79" s="128" t="s">
        <v>293</v>
      </c>
      <c r="C79" s="301"/>
      <c r="D79" s="6"/>
      <c r="E79" s="282">
        <f t="shared" si="2"/>
        <v>0</v>
      </c>
      <c r="F79" s="283"/>
    </row>
    <row r="80" spans="1:6" s="49" customFormat="1" ht="16.5">
      <c r="A80" s="281">
        <v>3258107</v>
      </c>
      <c r="B80" s="128" t="s">
        <v>294</v>
      </c>
      <c r="C80" s="301"/>
      <c r="D80" s="6"/>
      <c r="E80" s="282">
        <f t="shared" si="2"/>
        <v>0</v>
      </c>
      <c r="F80" s="283"/>
    </row>
    <row r="81" spans="1:6" s="49" customFormat="1" ht="16.5">
      <c r="A81" s="281">
        <v>3258115</v>
      </c>
      <c r="B81" s="128" t="s">
        <v>296</v>
      </c>
      <c r="C81" s="301"/>
      <c r="D81" s="6"/>
      <c r="E81" s="282">
        <f t="shared" si="2"/>
        <v>0</v>
      </c>
      <c r="F81" s="283"/>
    </row>
    <row r="82" spans="1:6" s="49" customFormat="1" ht="16.5">
      <c r="A82" s="281">
        <v>3258119</v>
      </c>
      <c r="B82" s="128" t="s">
        <v>297</v>
      </c>
      <c r="C82" s="301"/>
      <c r="D82" s="6"/>
      <c r="E82" s="282">
        <f t="shared" si="2"/>
        <v>0</v>
      </c>
      <c r="F82" s="283"/>
    </row>
    <row r="83" spans="1:6" s="49" customFormat="1" ht="16.5">
      <c r="A83" s="281">
        <v>3258127</v>
      </c>
      <c r="B83" s="128" t="s">
        <v>298</v>
      </c>
      <c r="C83" s="301"/>
      <c r="D83" s="6"/>
      <c r="E83" s="282">
        <f t="shared" si="2"/>
        <v>0</v>
      </c>
      <c r="F83" s="283"/>
    </row>
    <row r="84" spans="1:6" s="195" customFormat="1" ht="16.5">
      <c r="A84" s="302">
        <v>3258140</v>
      </c>
      <c r="B84" s="192" t="s">
        <v>372</v>
      </c>
      <c r="C84" s="301"/>
      <c r="D84" s="6"/>
      <c r="E84" s="282">
        <f t="shared" si="2"/>
        <v>0</v>
      </c>
      <c r="F84" s="286"/>
    </row>
    <row r="85" spans="1:6" s="49" customFormat="1" ht="16.5">
      <c r="A85" s="293"/>
      <c r="B85" s="293" t="s">
        <v>187</v>
      </c>
      <c r="C85" s="125">
        <f>SUM(C74:C84)</f>
        <v>0</v>
      </c>
      <c r="D85" s="125">
        <f>SUM(D74:D84)</f>
        <v>0</v>
      </c>
      <c r="E85" s="125">
        <f>SUM(E74:E84)</f>
        <v>0</v>
      </c>
      <c r="F85" s="125"/>
    </row>
    <row r="86" spans="1:6" s="49" customFormat="1" ht="16.5">
      <c r="A86" s="293"/>
      <c r="B86" s="293" t="s">
        <v>188</v>
      </c>
      <c r="C86" s="125">
        <f>C46+C49+C52+C56+C60+C65+C68+C72+C85</f>
        <v>0</v>
      </c>
      <c r="D86" s="125">
        <f>D46+D49+D52+D56+D60+D65+D68+D72+D85</f>
        <v>0</v>
      </c>
      <c r="E86" s="125">
        <f>E46+E49+E52+E56+E60+E65+E68+E72+E85</f>
        <v>0</v>
      </c>
      <c r="F86" s="125"/>
    </row>
    <row r="87" spans="1:6" s="49" customFormat="1" ht="16.5">
      <c r="A87" s="290">
        <v>36</v>
      </c>
      <c r="B87" s="203" t="s">
        <v>299</v>
      </c>
      <c r="C87" s="204"/>
      <c r="D87" s="204"/>
      <c r="E87" s="291"/>
      <c r="F87" s="292"/>
    </row>
    <row r="88" spans="1:6" s="49" customFormat="1" ht="16.5">
      <c r="A88" s="290">
        <v>3631</v>
      </c>
      <c r="B88" s="203" t="s">
        <v>300</v>
      </c>
      <c r="C88" s="204"/>
      <c r="D88" s="204"/>
      <c r="E88" s="291"/>
      <c r="F88" s="292"/>
    </row>
    <row r="89" spans="1:6" s="49" customFormat="1" ht="16.5">
      <c r="A89" s="281">
        <v>3631199</v>
      </c>
      <c r="B89" s="128" t="s">
        <v>301</v>
      </c>
      <c r="C89" s="82"/>
      <c r="D89" s="82"/>
      <c r="E89" s="282">
        <f>D89-C89</f>
        <v>0</v>
      </c>
      <c r="F89" s="283"/>
    </row>
    <row r="90" spans="1:6" s="49" customFormat="1" ht="16.5">
      <c r="A90" s="293"/>
      <c r="B90" s="293" t="s">
        <v>189</v>
      </c>
      <c r="C90" s="125">
        <f aca="true" t="shared" si="3" ref="C90:E91">SUM(C89)</f>
        <v>0</v>
      </c>
      <c r="D90" s="125">
        <f t="shared" si="3"/>
        <v>0</v>
      </c>
      <c r="E90" s="125">
        <f t="shared" si="3"/>
        <v>0</v>
      </c>
      <c r="F90" s="125"/>
    </row>
    <row r="91" spans="1:6" s="49" customFormat="1" ht="16.5">
      <c r="A91" s="293"/>
      <c r="B91" s="293" t="s">
        <v>190</v>
      </c>
      <c r="C91" s="125">
        <f t="shared" si="3"/>
        <v>0</v>
      </c>
      <c r="D91" s="125">
        <f t="shared" si="3"/>
        <v>0</v>
      </c>
      <c r="E91" s="125">
        <f t="shared" si="3"/>
        <v>0</v>
      </c>
      <c r="F91" s="125"/>
    </row>
    <row r="92" spans="1:6" s="49" customFormat="1" ht="16.5">
      <c r="A92" s="290">
        <v>38</v>
      </c>
      <c r="B92" s="203" t="s">
        <v>302</v>
      </c>
      <c r="C92" s="204"/>
      <c r="D92" s="204"/>
      <c r="E92" s="291"/>
      <c r="F92" s="292"/>
    </row>
    <row r="93" spans="1:6" s="49" customFormat="1" ht="16.5">
      <c r="A93" s="290">
        <v>3821</v>
      </c>
      <c r="B93" s="203" t="s">
        <v>303</v>
      </c>
      <c r="C93" s="204"/>
      <c r="D93" s="204"/>
      <c r="E93" s="291"/>
      <c r="F93" s="292"/>
    </row>
    <row r="94" spans="1:6" s="49" customFormat="1" ht="16.5">
      <c r="A94" s="298">
        <v>3821103</v>
      </c>
      <c r="B94" s="136" t="s">
        <v>305</v>
      </c>
      <c r="C94" s="14"/>
      <c r="D94" s="14"/>
      <c r="E94" s="282">
        <f>D94-C94</f>
        <v>0</v>
      </c>
      <c r="F94" s="301"/>
    </row>
    <row r="95" spans="1:6" s="49" customFormat="1" ht="16.5">
      <c r="A95" s="298">
        <v>3821112</v>
      </c>
      <c r="B95" s="136" t="s">
        <v>306</v>
      </c>
      <c r="C95" s="221"/>
      <c r="D95" s="221"/>
      <c r="E95" s="282">
        <f>D95-C95</f>
        <v>0</v>
      </c>
      <c r="F95" s="301"/>
    </row>
    <row r="96" spans="1:6" s="49" customFormat="1" ht="16.5">
      <c r="A96" s="293"/>
      <c r="B96" s="300" t="s">
        <v>308</v>
      </c>
      <c r="C96" s="125">
        <f>SUM(C94:C95)</f>
        <v>0</v>
      </c>
      <c r="D96" s="125">
        <f>SUM(D94:D95)</f>
        <v>0</v>
      </c>
      <c r="E96" s="125">
        <f>SUM(E94:E95)</f>
        <v>0</v>
      </c>
      <c r="F96" s="125"/>
    </row>
    <row r="97" spans="1:6" s="49" customFormat="1" ht="16.5">
      <c r="A97" s="293"/>
      <c r="B97" s="293" t="s">
        <v>191</v>
      </c>
      <c r="C97" s="125">
        <f>SUM(C96)</f>
        <v>0</v>
      </c>
      <c r="D97" s="125">
        <f>SUM(D96)</f>
        <v>0</v>
      </c>
      <c r="E97" s="125">
        <f>SUM(E96)</f>
        <v>0</v>
      </c>
      <c r="F97" s="125"/>
    </row>
    <row r="98" spans="1:6" s="273" customFormat="1" ht="16.5">
      <c r="A98" s="293"/>
      <c r="B98" s="293" t="s">
        <v>192</v>
      </c>
      <c r="C98" s="125">
        <f>C96+C90+C85+C72+C68+C65+C60+C56+C52+C49+C46+C29</f>
        <v>0</v>
      </c>
      <c r="D98" s="125">
        <f>D96+D90+D85+D72+D68+D65+D60+D56+D52+D49+D46+D29</f>
        <v>0</v>
      </c>
      <c r="E98" s="125">
        <f>E96+E90+E85+E72+E68+E65+E60+E56+E52+E49+E46+E29</f>
        <v>0</v>
      </c>
      <c r="F98" s="125"/>
    </row>
    <row r="99" spans="1:6" s="49" customFormat="1" ht="16.5">
      <c r="A99" s="225">
        <v>4</v>
      </c>
      <c r="B99" s="225" t="s">
        <v>309</v>
      </c>
      <c r="C99" s="226"/>
      <c r="D99" s="226"/>
      <c r="E99" s="303"/>
      <c r="F99" s="304"/>
    </row>
    <row r="100" spans="1:6" s="49" customFormat="1" ht="16.5">
      <c r="A100" s="225">
        <v>41</v>
      </c>
      <c r="B100" s="225" t="s">
        <v>310</v>
      </c>
      <c r="C100" s="226"/>
      <c r="D100" s="226"/>
      <c r="E100" s="303"/>
      <c r="F100" s="304"/>
    </row>
    <row r="101" spans="1:6" s="49" customFormat="1" ht="16.5">
      <c r="A101" s="225">
        <v>4112</v>
      </c>
      <c r="B101" s="225" t="s">
        <v>311</v>
      </c>
      <c r="C101" s="226"/>
      <c r="D101" s="226"/>
      <c r="E101" s="303"/>
      <c r="F101" s="304"/>
    </row>
    <row r="102" spans="1:6" s="49" customFormat="1" ht="16.5">
      <c r="A102" s="138">
        <v>4112304</v>
      </c>
      <c r="B102" s="138" t="s">
        <v>313</v>
      </c>
      <c r="C102" s="6"/>
      <c r="D102" s="6"/>
      <c r="E102" s="282">
        <f>D102-C102</f>
        <v>0</v>
      </c>
      <c r="F102" s="305"/>
    </row>
    <row r="103" spans="1:6" s="49" customFormat="1" ht="16.5">
      <c r="A103" s="281">
        <v>4112310</v>
      </c>
      <c r="B103" s="128" t="s">
        <v>291</v>
      </c>
      <c r="C103" s="6"/>
      <c r="D103" s="6"/>
      <c r="E103" s="282">
        <f>D103-C103</f>
        <v>0</v>
      </c>
      <c r="F103" s="283"/>
    </row>
    <row r="104" spans="1:6" s="49" customFormat="1" ht="16.5">
      <c r="A104" s="281">
        <v>4112314</v>
      </c>
      <c r="B104" s="128" t="s">
        <v>289</v>
      </c>
      <c r="C104" s="131"/>
      <c r="D104" s="131"/>
      <c r="E104" s="282">
        <f>D104-C104</f>
        <v>0</v>
      </c>
      <c r="F104" s="283"/>
    </row>
    <row r="105" spans="1:6" s="49" customFormat="1" ht="16.5">
      <c r="A105" s="293"/>
      <c r="B105" s="293" t="s">
        <v>193</v>
      </c>
      <c r="C105" s="125">
        <f>SUM(C102:C104)</f>
        <v>0</v>
      </c>
      <c r="D105" s="125">
        <f>SUM(D102:D104)</f>
        <v>0</v>
      </c>
      <c r="E105" s="125">
        <f>SUM(E102:E104)</f>
        <v>0</v>
      </c>
      <c r="F105" s="125"/>
    </row>
    <row r="106" spans="1:6" s="49" customFormat="1" ht="16.5">
      <c r="A106" s="293"/>
      <c r="B106" s="293" t="s">
        <v>194</v>
      </c>
      <c r="C106" s="125">
        <f aca="true" t="shared" si="4" ref="C106:E107">SUM(C105)</f>
        <v>0</v>
      </c>
      <c r="D106" s="125">
        <f t="shared" si="4"/>
        <v>0</v>
      </c>
      <c r="E106" s="125">
        <f t="shared" si="4"/>
        <v>0</v>
      </c>
      <c r="F106" s="125"/>
    </row>
    <row r="107" spans="1:6" s="49" customFormat="1" ht="16.5">
      <c r="A107" s="293"/>
      <c r="B107" s="293" t="s">
        <v>195</v>
      </c>
      <c r="C107" s="125">
        <f t="shared" si="4"/>
        <v>0</v>
      </c>
      <c r="D107" s="125">
        <f t="shared" si="4"/>
        <v>0</v>
      </c>
      <c r="E107" s="125">
        <f t="shared" si="4"/>
        <v>0</v>
      </c>
      <c r="F107" s="125"/>
    </row>
    <row r="108" spans="1:6" s="49" customFormat="1" ht="16.5">
      <c r="A108" s="388" t="s">
        <v>373</v>
      </c>
      <c r="B108" s="389"/>
      <c r="C108" s="125">
        <f>C105+C96+C90+C85+C72+C68+C65+C60+C56+C52+C49+C46+C29</f>
        <v>0</v>
      </c>
      <c r="D108" s="125">
        <f>D105+D96+D90+D85+D72+D68+D65+D60+D56+D52+D49+D46+D29</f>
        <v>0</v>
      </c>
      <c r="E108" s="125">
        <f>E105+E96+E90+E85+E72+E68+E65+E60+E56+E52+E49+E46+E29</f>
        <v>0</v>
      </c>
      <c r="F108" s="125"/>
    </row>
  </sheetData>
  <sheetProtection password="91D1" sheet="1" objects="1" scenarios="1"/>
  <mergeCells count="6">
    <mergeCell ref="A1:F1"/>
    <mergeCell ref="A2:E2"/>
    <mergeCell ref="A3:E3"/>
    <mergeCell ref="A4:E4"/>
    <mergeCell ref="A5:E5"/>
    <mergeCell ref="A108:B108"/>
  </mergeCells>
  <printOptions/>
  <pageMargins left="0.45" right="0.45" top="0.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7109375" style="1" customWidth="1"/>
    <col min="2" max="2" width="40.140625" style="1" customWidth="1"/>
    <col min="3" max="3" width="17.7109375" style="1" customWidth="1"/>
    <col min="4" max="4" width="16.28125" style="1" customWidth="1"/>
    <col min="5" max="5" width="15.00390625" style="230" customWidth="1"/>
    <col min="6" max="6" width="36.57421875" style="1" customWidth="1"/>
    <col min="7" max="16384" width="9.140625" style="1" customWidth="1"/>
  </cols>
  <sheetData>
    <row r="1" spans="1:6" s="3" customFormat="1" ht="43.5" customHeight="1">
      <c r="A1" s="390" t="s">
        <v>378</v>
      </c>
      <c r="B1" s="390"/>
      <c r="C1" s="390"/>
      <c r="D1" s="390"/>
      <c r="E1" s="390"/>
      <c r="F1" s="390"/>
    </row>
    <row r="2" spans="1:5" ht="16.5">
      <c r="A2" s="391" t="s">
        <v>347</v>
      </c>
      <c r="B2" s="391"/>
      <c r="C2" s="391"/>
      <c r="D2" s="391"/>
      <c r="E2" s="391"/>
    </row>
    <row r="3" spans="1:5" ht="16.5">
      <c r="A3" s="391" t="s">
        <v>348</v>
      </c>
      <c r="B3" s="391"/>
      <c r="C3" s="391"/>
      <c r="D3" s="391"/>
      <c r="E3" s="391"/>
    </row>
    <row r="4" spans="1:5" ht="16.5">
      <c r="A4" s="392" t="s">
        <v>375</v>
      </c>
      <c r="B4" s="392"/>
      <c r="C4" s="392"/>
      <c r="D4" s="392"/>
      <c r="E4" s="392"/>
    </row>
    <row r="5" spans="1:5" s="3" customFormat="1" ht="16.5">
      <c r="A5" s="384" t="s">
        <v>376</v>
      </c>
      <c r="B5" s="384"/>
      <c r="C5" s="384"/>
      <c r="D5" s="384"/>
      <c r="E5" s="384"/>
    </row>
    <row r="6" spans="1:6" ht="60">
      <c r="A6" s="315" t="s">
        <v>228</v>
      </c>
      <c r="B6" s="315" t="s">
        <v>229</v>
      </c>
      <c r="C6" s="316" t="s">
        <v>351</v>
      </c>
      <c r="D6" s="316" t="s">
        <v>352</v>
      </c>
      <c r="E6" s="316" t="s">
        <v>353</v>
      </c>
      <c r="F6" s="316" t="s">
        <v>354</v>
      </c>
    </row>
    <row r="7" spans="1:6" s="132" customFormat="1" ht="12">
      <c r="A7" s="317">
        <v>1</v>
      </c>
      <c r="B7" s="317">
        <v>2</v>
      </c>
      <c r="C7" s="317">
        <v>3</v>
      </c>
      <c r="D7" s="317">
        <v>4</v>
      </c>
      <c r="E7" s="317">
        <v>5</v>
      </c>
      <c r="F7" s="317">
        <v>6</v>
      </c>
    </row>
    <row r="8" spans="1:6" s="3" customFormat="1" ht="16.5">
      <c r="A8" s="318">
        <v>3</v>
      </c>
      <c r="B8" s="319" t="s">
        <v>230</v>
      </c>
      <c r="C8" s="320"/>
      <c r="D8" s="320"/>
      <c r="E8" s="321"/>
      <c r="F8" s="321"/>
    </row>
    <row r="9" spans="1:6" s="3" customFormat="1" ht="16.5">
      <c r="A9" s="322">
        <v>31</v>
      </c>
      <c r="B9" s="323" t="s">
        <v>231</v>
      </c>
      <c r="C9" s="320"/>
      <c r="D9" s="320"/>
      <c r="E9" s="321"/>
      <c r="F9" s="321"/>
    </row>
    <row r="10" spans="1:6" s="3" customFormat="1" ht="16.5">
      <c r="A10" s="322">
        <v>3111</v>
      </c>
      <c r="B10" s="323" t="s">
        <v>232</v>
      </c>
      <c r="C10" s="320"/>
      <c r="D10" s="320"/>
      <c r="E10" s="321"/>
      <c r="F10" s="321"/>
    </row>
    <row r="11" spans="1:6" s="49" customFormat="1" ht="16.5">
      <c r="A11" s="306">
        <v>3111101</v>
      </c>
      <c r="B11" s="307" t="s">
        <v>233</v>
      </c>
      <c r="C11" s="6"/>
      <c r="D11" s="308"/>
      <c r="E11" s="6">
        <f>D11-C11</f>
        <v>0</v>
      </c>
      <c r="F11" s="305"/>
    </row>
    <row r="12" spans="1:6" s="49" customFormat="1" ht="16.5">
      <c r="A12" s="306">
        <v>3111201</v>
      </c>
      <c r="B12" s="307" t="s">
        <v>234</v>
      </c>
      <c r="C12" s="6"/>
      <c r="D12" s="308"/>
      <c r="E12" s="6">
        <f aca="true" t="shared" si="0" ref="E12:E24">D12-C12</f>
        <v>0</v>
      </c>
      <c r="F12" s="305"/>
    </row>
    <row r="13" spans="1:6" s="49" customFormat="1" ht="16.5">
      <c r="A13" s="306">
        <v>3111306</v>
      </c>
      <c r="B13" s="307" t="s">
        <v>237</v>
      </c>
      <c r="C13" s="6"/>
      <c r="D13" s="308"/>
      <c r="E13" s="6">
        <f t="shared" si="0"/>
        <v>0</v>
      </c>
      <c r="F13" s="305"/>
    </row>
    <row r="14" spans="1:6" s="49" customFormat="1" ht="16.5">
      <c r="A14" s="306">
        <v>3111310</v>
      </c>
      <c r="B14" s="307" t="s">
        <v>239</v>
      </c>
      <c r="C14" s="6"/>
      <c r="D14" s="308"/>
      <c r="E14" s="6">
        <f t="shared" si="0"/>
        <v>0</v>
      </c>
      <c r="F14" s="305"/>
    </row>
    <row r="15" spans="1:6" s="49" customFormat="1" ht="16.5">
      <c r="A15" s="306">
        <v>3111311</v>
      </c>
      <c r="B15" s="307" t="s">
        <v>240</v>
      </c>
      <c r="C15" s="6"/>
      <c r="D15" s="308"/>
      <c r="E15" s="6">
        <f t="shared" si="0"/>
        <v>0</v>
      </c>
      <c r="F15" s="305"/>
    </row>
    <row r="16" spans="1:6" s="49" customFormat="1" ht="16.5">
      <c r="A16" s="306">
        <v>3111312</v>
      </c>
      <c r="B16" s="307" t="s">
        <v>241</v>
      </c>
      <c r="C16" s="6"/>
      <c r="D16" s="308"/>
      <c r="E16" s="6">
        <f t="shared" si="0"/>
        <v>0</v>
      </c>
      <c r="F16" s="305"/>
    </row>
    <row r="17" spans="1:6" s="49" customFormat="1" ht="16.5">
      <c r="A17" s="306">
        <v>3111314</v>
      </c>
      <c r="B17" s="307" t="s">
        <v>242</v>
      </c>
      <c r="C17" s="6"/>
      <c r="D17" s="308"/>
      <c r="E17" s="6">
        <f t="shared" si="0"/>
        <v>0</v>
      </c>
      <c r="F17" s="305"/>
    </row>
    <row r="18" spans="1:6" s="49" customFormat="1" ht="16.5">
      <c r="A18" s="306">
        <v>3111316</v>
      </c>
      <c r="B18" s="307" t="s">
        <v>243</v>
      </c>
      <c r="C18" s="6"/>
      <c r="D18" s="308"/>
      <c r="E18" s="6">
        <f t="shared" si="0"/>
        <v>0</v>
      </c>
      <c r="F18" s="305"/>
    </row>
    <row r="19" spans="1:6" s="49" customFormat="1" ht="16.5">
      <c r="A19" s="306">
        <v>3111325</v>
      </c>
      <c r="B19" s="307" t="s">
        <v>244</v>
      </c>
      <c r="C19" s="6"/>
      <c r="D19" s="308"/>
      <c r="E19" s="6">
        <f t="shared" si="0"/>
        <v>0</v>
      </c>
      <c r="F19" s="305"/>
    </row>
    <row r="20" spans="1:6" s="49" customFormat="1" ht="16.5">
      <c r="A20" s="306">
        <v>3111327</v>
      </c>
      <c r="B20" s="307" t="s">
        <v>245</v>
      </c>
      <c r="C20" s="6"/>
      <c r="D20" s="308"/>
      <c r="E20" s="6">
        <f t="shared" si="0"/>
        <v>0</v>
      </c>
      <c r="F20" s="305"/>
    </row>
    <row r="21" spans="1:6" s="49" customFormat="1" ht="16.5">
      <c r="A21" s="306">
        <v>3111328</v>
      </c>
      <c r="B21" s="307" t="s">
        <v>246</v>
      </c>
      <c r="C21" s="6"/>
      <c r="D21" s="308"/>
      <c r="E21" s="6">
        <f t="shared" si="0"/>
        <v>0</v>
      </c>
      <c r="F21" s="305"/>
    </row>
    <row r="22" spans="1:6" s="49" customFormat="1" ht="16.5">
      <c r="A22" s="306">
        <v>3111332</v>
      </c>
      <c r="B22" s="307" t="s">
        <v>247</v>
      </c>
      <c r="C22" s="6"/>
      <c r="D22" s="308"/>
      <c r="E22" s="6">
        <f t="shared" si="0"/>
        <v>0</v>
      </c>
      <c r="F22" s="305"/>
    </row>
    <row r="23" spans="1:6" s="49" customFormat="1" ht="16.5">
      <c r="A23" s="306">
        <v>3111335</v>
      </c>
      <c r="B23" s="307" t="s">
        <v>248</v>
      </c>
      <c r="C23" s="6"/>
      <c r="D23" s="308"/>
      <c r="E23" s="6">
        <f t="shared" si="0"/>
        <v>0</v>
      </c>
      <c r="F23" s="305"/>
    </row>
    <row r="24" spans="1:6" s="49" customFormat="1" ht="16.5">
      <c r="A24" s="306">
        <v>3111338</v>
      </c>
      <c r="B24" s="307" t="s">
        <v>249</v>
      </c>
      <c r="C24" s="6"/>
      <c r="D24" s="308"/>
      <c r="E24" s="6">
        <f t="shared" si="0"/>
        <v>0</v>
      </c>
      <c r="F24" s="305"/>
    </row>
    <row r="25" spans="1:6" s="49" customFormat="1" ht="16.5">
      <c r="A25" s="324"/>
      <c r="B25" s="324" t="s">
        <v>180</v>
      </c>
      <c r="C25" s="325">
        <f>SUM(C11:C24)</f>
        <v>0</v>
      </c>
      <c r="D25" s="326">
        <f>SUM(D11:D24)</f>
        <v>0</v>
      </c>
      <c r="E25" s="325">
        <f>SUM(E11:E24)</f>
        <v>0</v>
      </c>
      <c r="F25" s="326"/>
    </row>
    <row r="26" spans="1:6" s="49" customFormat="1" ht="16.5">
      <c r="A26" s="324"/>
      <c r="B26" s="327" t="s">
        <v>250</v>
      </c>
      <c r="C26" s="325">
        <f>SUM(C25)</f>
        <v>0</v>
      </c>
      <c r="D26" s="326">
        <f>D25</f>
        <v>0</v>
      </c>
      <c r="E26" s="325">
        <f>SUM(E25)</f>
        <v>0</v>
      </c>
      <c r="F26" s="326"/>
    </row>
    <row r="27" spans="1:6" s="49" customFormat="1" ht="16.5">
      <c r="A27" s="328">
        <v>32</v>
      </c>
      <c r="B27" s="329" t="s">
        <v>251</v>
      </c>
      <c r="C27" s="246"/>
      <c r="D27" s="330"/>
      <c r="E27" s="246"/>
      <c r="F27" s="246"/>
    </row>
    <row r="28" spans="1:6" s="49" customFormat="1" ht="16.5">
      <c r="A28" s="328">
        <v>3211</v>
      </c>
      <c r="B28" s="329" t="s">
        <v>252</v>
      </c>
      <c r="C28" s="246"/>
      <c r="D28" s="330"/>
      <c r="E28" s="246"/>
      <c r="F28" s="246"/>
    </row>
    <row r="29" spans="1:6" s="49" customFormat="1" ht="16.5">
      <c r="A29" s="306">
        <v>3211102</v>
      </c>
      <c r="B29" s="307" t="s">
        <v>253</v>
      </c>
      <c r="C29" s="6"/>
      <c r="D29" s="308"/>
      <c r="E29" s="6">
        <f aca="true" t="shared" si="1" ref="E29:E39">D29-C29</f>
        <v>0</v>
      </c>
      <c r="F29" s="305"/>
    </row>
    <row r="30" spans="1:6" s="49" customFormat="1" ht="16.5">
      <c r="A30" s="306">
        <v>3211106</v>
      </c>
      <c r="B30" s="307" t="s">
        <v>254</v>
      </c>
      <c r="C30" s="6"/>
      <c r="D30" s="308"/>
      <c r="E30" s="6">
        <f t="shared" si="1"/>
        <v>0</v>
      </c>
      <c r="F30" s="305"/>
    </row>
    <row r="31" spans="1:6" s="49" customFormat="1" ht="16.5">
      <c r="A31" s="306">
        <v>3211107</v>
      </c>
      <c r="B31" s="307" t="s">
        <v>255</v>
      </c>
      <c r="C31" s="6"/>
      <c r="D31" s="308"/>
      <c r="E31" s="6">
        <f t="shared" si="1"/>
        <v>0</v>
      </c>
      <c r="F31" s="305"/>
    </row>
    <row r="32" spans="1:6" s="49" customFormat="1" ht="16.5">
      <c r="A32" s="306">
        <v>3211113</v>
      </c>
      <c r="B32" s="307" t="s">
        <v>257</v>
      </c>
      <c r="C32" s="6"/>
      <c r="D32" s="308"/>
      <c r="E32" s="6">
        <f t="shared" si="1"/>
        <v>0</v>
      </c>
      <c r="F32" s="305"/>
    </row>
    <row r="33" spans="1:6" s="49" customFormat="1" ht="16.5">
      <c r="A33" s="306">
        <v>3211117</v>
      </c>
      <c r="B33" s="307" t="s">
        <v>259</v>
      </c>
      <c r="C33" s="6"/>
      <c r="D33" s="308"/>
      <c r="E33" s="6">
        <f t="shared" si="1"/>
        <v>0</v>
      </c>
      <c r="F33" s="305"/>
    </row>
    <row r="34" spans="1:6" s="49" customFormat="1" ht="16.5">
      <c r="A34" s="306">
        <v>3211119</v>
      </c>
      <c r="B34" s="307" t="s">
        <v>260</v>
      </c>
      <c r="C34" s="6"/>
      <c r="D34" s="308"/>
      <c r="E34" s="6">
        <f t="shared" si="1"/>
        <v>0</v>
      </c>
      <c r="F34" s="305"/>
    </row>
    <row r="35" spans="1:6" s="49" customFormat="1" ht="16.5">
      <c r="A35" s="306">
        <v>3211120</v>
      </c>
      <c r="B35" s="307" t="s">
        <v>3</v>
      </c>
      <c r="C35" s="6"/>
      <c r="D35" s="308"/>
      <c r="E35" s="6">
        <f t="shared" si="1"/>
        <v>0</v>
      </c>
      <c r="F35" s="305"/>
    </row>
    <row r="36" spans="1:6" s="49" customFormat="1" ht="16.5">
      <c r="A36" s="306">
        <v>3211125</v>
      </c>
      <c r="B36" s="307" t="s">
        <v>261</v>
      </c>
      <c r="C36" s="6"/>
      <c r="D36" s="308"/>
      <c r="E36" s="6">
        <f t="shared" si="1"/>
        <v>0</v>
      </c>
      <c r="F36" s="305"/>
    </row>
    <row r="37" spans="1:6" s="49" customFormat="1" ht="16.5">
      <c r="A37" s="306">
        <v>3211127</v>
      </c>
      <c r="B37" s="307" t="s">
        <v>262</v>
      </c>
      <c r="C37" s="6"/>
      <c r="D37" s="308"/>
      <c r="E37" s="6">
        <f t="shared" si="1"/>
        <v>0</v>
      </c>
      <c r="F37" s="305"/>
    </row>
    <row r="38" spans="1:6" s="49" customFormat="1" ht="16.5">
      <c r="A38" s="306">
        <v>3211130</v>
      </c>
      <c r="B38" s="307" t="s">
        <v>263</v>
      </c>
      <c r="C38" s="6"/>
      <c r="D38" s="308"/>
      <c r="E38" s="6">
        <f t="shared" si="1"/>
        <v>0</v>
      </c>
      <c r="F38" s="305"/>
    </row>
    <row r="39" spans="1:6" s="49" customFormat="1" ht="16.5">
      <c r="A39" s="306">
        <v>3211134</v>
      </c>
      <c r="B39" s="307" t="s">
        <v>355</v>
      </c>
      <c r="C39" s="6"/>
      <c r="D39" s="308"/>
      <c r="E39" s="6">
        <f t="shared" si="1"/>
        <v>0</v>
      </c>
      <c r="F39" s="305"/>
    </row>
    <row r="40" spans="1:6" s="49" customFormat="1" ht="16.5">
      <c r="A40" s="331"/>
      <c r="B40" s="331" t="s">
        <v>183</v>
      </c>
      <c r="C40" s="325">
        <f>SUM(C29:C39)</f>
        <v>0</v>
      </c>
      <c r="D40" s="332">
        <f>SUM(D29:D39)</f>
        <v>0</v>
      </c>
      <c r="E40" s="325">
        <f>SUM(E29:E39)</f>
        <v>0</v>
      </c>
      <c r="F40" s="332"/>
    </row>
    <row r="41" spans="1:6" s="49" customFormat="1" ht="16.5">
      <c r="A41" s="328">
        <v>3221</v>
      </c>
      <c r="B41" s="329" t="s">
        <v>264</v>
      </c>
      <c r="C41" s="247"/>
      <c r="D41" s="247"/>
      <c r="E41" s="247"/>
      <c r="F41" s="247"/>
    </row>
    <row r="42" spans="1:6" s="49" customFormat="1" ht="16.5">
      <c r="A42" s="306">
        <v>3221104</v>
      </c>
      <c r="B42" s="307" t="s">
        <v>265</v>
      </c>
      <c r="C42" s="6"/>
      <c r="D42" s="305"/>
      <c r="E42" s="6">
        <f>D42-C42</f>
        <v>0</v>
      </c>
      <c r="F42" s="305"/>
    </row>
    <row r="43" spans="1:6" s="49" customFormat="1" ht="16.5">
      <c r="A43" s="331"/>
      <c r="B43" s="331" t="s">
        <v>182</v>
      </c>
      <c r="C43" s="325">
        <f>SUM(C42:C42)</f>
        <v>0</v>
      </c>
      <c r="D43" s="332">
        <f>SUM(D42:D42)</f>
        <v>0</v>
      </c>
      <c r="E43" s="325">
        <f>SUM(E42:E42)</f>
        <v>0</v>
      </c>
      <c r="F43" s="332"/>
    </row>
    <row r="44" spans="1:6" s="49" customFormat="1" ht="16.5">
      <c r="A44" s="328">
        <v>3231</v>
      </c>
      <c r="B44" s="329" t="s">
        <v>267</v>
      </c>
      <c r="C44" s="247"/>
      <c r="D44" s="247"/>
      <c r="E44" s="247"/>
      <c r="F44" s="247"/>
    </row>
    <row r="45" spans="1:6" s="49" customFormat="1" ht="16.5">
      <c r="A45" s="309">
        <v>3231301</v>
      </c>
      <c r="B45" s="310" t="s">
        <v>268</v>
      </c>
      <c r="C45" s="6"/>
      <c r="D45" s="305"/>
      <c r="E45" s="6">
        <f>D45-C45</f>
        <v>0</v>
      </c>
      <c r="F45" s="305"/>
    </row>
    <row r="46" spans="1:6" s="49" customFormat="1" ht="16.5">
      <c r="A46" s="331"/>
      <c r="B46" s="331" t="s">
        <v>181</v>
      </c>
      <c r="C46" s="325">
        <f>SUM(C45)</f>
        <v>0</v>
      </c>
      <c r="D46" s="332">
        <f>SUM(D45)</f>
        <v>0</v>
      </c>
      <c r="E46" s="325">
        <f>SUM(E45)</f>
        <v>0</v>
      </c>
      <c r="F46" s="332"/>
    </row>
    <row r="47" spans="1:6" s="273" customFormat="1" ht="16.5">
      <c r="A47" s="328">
        <v>3243</v>
      </c>
      <c r="B47" s="329" t="s">
        <v>269</v>
      </c>
      <c r="C47" s="247"/>
      <c r="D47" s="247"/>
      <c r="E47" s="247"/>
      <c r="F47" s="247"/>
    </row>
    <row r="48" spans="1:6" s="49" customFormat="1" ht="16.5">
      <c r="A48" s="311">
        <v>3243101</v>
      </c>
      <c r="B48" s="312" t="s">
        <v>269</v>
      </c>
      <c r="C48" s="6"/>
      <c r="D48" s="305"/>
      <c r="E48" s="6">
        <f>D48-C48</f>
        <v>0</v>
      </c>
      <c r="F48" s="305"/>
    </row>
    <row r="49" spans="1:6" s="49" customFormat="1" ht="16.5">
      <c r="A49" s="306">
        <v>3243102</v>
      </c>
      <c r="B49" s="307" t="s">
        <v>270</v>
      </c>
      <c r="C49" s="6"/>
      <c r="D49" s="305"/>
      <c r="E49" s="6">
        <f>D49-C49</f>
        <v>0</v>
      </c>
      <c r="F49" s="305"/>
    </row>
    <row r="50" spans="1:6" s="49" customFormat="1" ht="16.5">
      <c r="A50" s="331"/>
      <c r="B50" s="331" t="s">
        <v>184</v>
      </c>
      <c r="C50" s="325">
        <f>SUM(C48:C49)</f>
        <v>0</v>
      </c>
      <c r="D50" s="332">
        <f>SUM(D48:D49)</f>
        <v>0</v>
      </c>
      <c r="E50" s="325">
        <f>SUM(E48:E49)</f>
        <v>0</v>
      </c>
      <c r="F50" s="332"/>
    </row>
    <row r="51" spans="1:6" s="49" customFormat="1" ht="16.5">
      <c r="A51" s="328">
        <v>3244</v>
      </c>
      <c r="B51" s="329" t="s">
        <v>271</v>
      </c>
      <c r="C51" s="333"/>
      <c r="D51" s="247"/>
      <c r="E51" s="333"/>
      <c r="F51" s="247"/>
    </row>
    <row r="52" spans="1:6" s="219" customFormat="1" ht="16.5">
      <c r="A52" s="311">
        <v>3244101</v>
      </c>
      <c r="B52" s="312" t="s">
        <v>272</v>
      </c>
      <c r="C52" s="6"/>
      <c r="D52" s="305"/>
      <c r="E52" s="6">
        <f>D52-C52</f>
        <v>0</v>
      </c>
      <c r="F52" s="305"/>
    </row>
    <row r="53" spans="1:6" s="219" customFormat="1" ht="16.5">
      <c r="A53" s="311">
        <v>3244102</v>
      </c>
      <c r="B53" s="312" t="s">
        <v>273</v>
      </c>
      <c r="C53" s="6"/>
      <c r="D53" s="305"/>
      <c r="E53" s="6">
        <f>D53-C53</f>
        <v>0</v>
      </c>
      <c r="F53" s="305"/>
    </row>
    <row r="54" spans="1:6" s="273" customFormat="1" ht="16.5">
      <c r="A54" s="331"/>
      <c r="B54" s="331" t="s">
        <v>274</v>
      </c>
      <c r="C54" s="332">
        <f>SUM(C52:C53)</f>
        <v>0</v>
      </c>
      <c r="D54" s="332">
        <f>SUM(D52:D53)</f>
        <v>0</v>
      </c>
      <c r="E54" s="332">
        <f>SUM(E52:E53)</f>
        <v>0</v>
      </c>
      <c r="F54" s="332"/>
    </row>
    <row r="55" spans="1:6" s="49" customFormat="1" ht="16.5">
      <c r="A55" s="328">
        <v>3255</v>
      </c>
      <c r="B55" s="329" t="s">
        <v>275</v>
      </c>
      <c r="C55" s="247"/>
      <c r="D55" s="247"/>
      <c r="E55" s="247"/>
      <c r="F55" s="247"/>
    </row>
    <row r="56" spans="1:6" s="49" customFormat="1" ht="16.5">
      <c r="A56" s="306">
        <v>3255101</v>
      </c>
      <c r="B56" s="307" t="s">
        <v>276</v>
      </c>
      <c r="C56" s="6"/>
      <c r="D56" s="305"/>
      <c r="E56" s="6">
        <f>D56-C56</f>
        <v>0</v>
      </c>
      <c r="F56" s="305"/>
    </row>
    <row r="57" spans="1:6" s="49" customFormat="1" ht="16.5">
      <c r="A57" s="306">
        <v>3255104</v>
      </c>
      <c r="B57" s="307" t="s">
        <v>277</v>
      </c>
      <c r="C57" s="6"/>
      <c r="D57" s="305"/>
      <c r="E57" s="6">
        <f>D57-C57</f>
        <v>0</v>
      </c>
      <c r="F57" s="305"/>
    </row>
    <row r="58" spans="1:6" s="49" customFormat="1" ht="16.5">
      <c r="A58" s="306">
        <v>3255105</v>
      </c>
      <c r="B58" s="307" t="s">
        <v>278</v>
      </c>
      <c r="C58" s="6"/>
      <c r="D58" s="305"/>
      <c r="E58" s="6">
        <f>D58-C58</f>
        <v>0</v>
      </c>
      <c r="F58" s="305"/>
    </row>
    <row r="59" spans="1:6" s="49" customFormat="1" ht="16.5">
      <c r="A59" s="331"/>
      <c r="B59" s="331" t="s">
        <v>185</v>
      </c>
      <c r="C59" s="325">
        <f>SUM(C56:C58)</f>
        <v>0</v>
      </c>
      <c r="D59" s="332">
        <f>SUM(D56:D58)</f>
        <v>0</v>
      </c>
      <c r="E59" s="325">
        <f>SUM(E56:E58)</f>
        <v>0</v>
      </c>
      <c r="F59" s="332"/>
    </row>
    <row r="60" spans="1:6" s="49" customFormat="1" ht="16.5">
      <c r="A60" s="328">
        <v>3256</v>
      </c>
      <c r="B60" s="329" t="s">
        <v>279</v>
      </c>
      <c r="C60" s="247"/>
      <c r="D60" s="247"/>
      <c r="E60" s="247"/>
      <c r="F60" s="247"/>
    </row>
    <row r="61" spans="1:6" s="49" customFormat="1" ht="16.5">
      <c r="A61" s="306">
        <v>3256102</v>
      </c>
      <c r="B61" s="307" t="s">
        <v>280</v>
      </c>
      <c r="C61" s="6"/>
      <c r="D61" s="305"/>
      <c r="E61" s="6">
        <f>D61-C61</f>
        <v>0</v>
      </c>
      <c r="F61" s="305"/>
    </row>
    <row r="62" spans="1:6" s="49" customFormat="1" ht="16.5">
      <c r="A62" s="306">
        <v>3256105</v>
      </c>
      <c r="B62" s="307" t="s">
        <v>281</v>
      </c>
      <c r="C62" s="6"/>
      <c r="D62" s="305"/>
      <c r="E62" s="6">
        <f>D62-C62</f>
        <v>0</v>
      </c>
      <c r="F62" s="305"/>
    </row>
    <row r="63" spans="1:6" s="49" customFormat="1" ht="16.5">
      <c r="A63" s="306">
        <v>3256106</v>
      </c>
      <c r="B63" s="307" t="s">
        <v>282</v>
      </c>
      <c r="C63" s="6"/>
      <c r="D63" s="305"/>
      <c r="E63" s="6">
        <f>D63-C63</f>
        <v>0</v>
      </c>
      <c r="F63" s="305"/>
    </row>
    <row r="64" spans="1:6" s="49" customFormat="1" ht="16.5">
      <c r="A64" s="306">
        <v>3256107</v>
      </c>
      <c r="B64" s="307" t="s">
        <v>283</v>
      </c>
      <c r="C64" s="6"/>
      <c r="D64" s="305"/>
      <c r="E64" s="6">
        <f>D64-C64</f>
        <v>0</v>
      </c>
      <c r="F64" s="305"/>
    </row>
    <row r="65" spans="1:6" s="49" customFormat="1" ht="16.5">
      <c r="A65" s="331"/>
      <c r="B65" s="334" t="s">
        <v>186</v>
      </c>
      <c r="C65" s="325">
        <f>SUM(C61:C64)</f>
        <v>0</v>
      </c>
      <c r="D65" s="332">
        <f>SUM(D61:D64)</f>
        <v>0</v>
      </c>
      <c r="E65" s="325">
        <f>SUM(E61:E64)</f>
        <v>0</v>
      </c>
      <c r="F65" s="332"/>
    </row>
    <row r="66" spans="1:6" s="273" customFormat="1" ht="16.5">
      <c r="A66" s="328">
        <v>3257</v>
      </c>
      <c r="B66" s="329" t="s">
        <v>284</v>
      </c>
      <c r="C66" s="247"/>
      <c r="D66" s="247"/>
      <c r="E66" s="247"/>
      <c r="F66" s="247"/>
    </row>
    <row r="67" spans="1:6" s="49" customFormat="1" ht="16.5">
      <c r="A67" s="306">
        <v>3257206</v>
      </c>
      <c r="B67" s="307" t="s">
        <v>356</v>
      </c>
      <c r="C67" s="6"/>
      <c r="D67" s="305"/>
      <c r="E67" s="6">
        <f>D67-C67</f>
        <v>0</v>
      </c>
      <c r="F67" s="305"/>
    </row>
    <row r="68" spans="1:6" s="49" customFormat="1" ht="16.5">
      <c r="A68" s="306">
        <v>3257301</v>
      </c>
      <c r="B68" s="307" t="s">
        <v>285</v>
      </c>
      <c r="C68" s="6"/>
      <c r="D68" s="305"/>
      <c r="E68" s="6">
        <f>D68-C68</f>
        <v>0</v>
      </c>
      <c r="F68" s="305"/>
    </row>
    <row r="69" spans="1:6" s="313" customFormat="1" ht="16.5">
      <c r="A69" s="331"/>
      <c r="B69" s="334" t="s">
        <v>363</v>
      </c>
      <c r="C69" s="325">
        <f>SUM(C67:C68)</f>
        <v>0</v>
      </c>
      <c r="D69" s="332">
        <f>SUM(D67:D68)</f>
        <v>0</v>
      </c>
      <c r="E69" s="325">
        <f>SUM(E67:E68)</f>
        <v>0</v>
      </c>
      <c r="F69" s="332"/>
    </row>
    <row r="70" spans="1:6" s="49" customFormat="1" ht="16.5">
      <c r="A70" s="328">
        <v>3258</v>
      </c>
      <c r="B70" s="329" t="s">
        <v>287</v>
      </c>
      <c r="C70" s="246"/>
      <c r="D70" s="246"/>
      <c r="E70" s="246"/>
      <c r="F70" s="246"/>
    </row>
    <row r="71" spans="1:6" s="49" customFormat="1" ht="16.5">
      <c r="A71" s="306">
        <v>3258101</v>
      </c>
      <c r="B71" s="307" t="s">
        <v>288</v>
      </c>
      <c r="C71" s="6"/>
      <c r="D71" s="305"/>
      <c r="E71" s="6">
        <f aca="true" t="shared" si="2" ref="E71:E80">D71-C71</f>
        <v>0</v>
      </c>
      <c r="F71" s="305"/>
    </row>
    <row r="72" spans="1:6" s="49" customFormat="1" ht="16.5">
      <c r="A72" s="306">
        <v>3258102</v>
      </c>
      <c r="B72" s="307" t="s">
        <v>289</v>
      </c>
      <c r="C72" s="6"/>
      <c r="D72" s="305"/>
      <c r="E72" s="6">
        <f t="shared" si="2"/>
        <v>0</v>
      </c>
      <c r="F72" s="305"/>
    </row>
    <row r="73" spans="1:6" s="49" customFormat="1" ht="16.5">
      <c r="A73" s="306">
        <v>3258103</v>
      </c>
      <c r="B73" s="307" t="s">
        <v>290</v>
      </c>
      <c r="C73" s="6"/>
      <c r="D73" s="305"/>
      <c r="E73" s="6">
        <f t="shared" si="2"/>
        <v>0</v>
      </c>
      <c r="F73" s="305"/>
    </row>
    <row r="74" spans="1:6" s="49" customFormat="1" ht="16.5">
      <c r="A74" s="306">
        <v>3258104</v>
      </c>
      <c r="B74" s="307" t="s">
        <v>291</v>
      </c>
      <c r="C74" s="6"/>
      <c r="D74" s="305"/>
      <c r="E74" s="6">
        <f t="shared" si="2"/>
        <v>0</v>
      </c>
      <c r="F74" s="305"/>
    </row>
    <row r="75" spans="1:6" s="49" customFormat="1" ht="16.5">
      <c r="A75" s="306">
        <v>3258105</v>
      </c>
      <c r="B75" s="307" t="s">
        <v>292</v>
      </c>
      <c r="C75" s="6"/>
      <c r="D75" s="305"/>
      <c r="E75" s="6">
        <f t="shared" si="2"/>
        <v>0</v>
      </c>
      <c r="F75" s="305"/>
    </row>
    <row r="76" spans="1:6" s="49" customFormat="1" ht="16.5">
      <c r="A76" s="306">
        <v>3258106</v>
      </c>
      <c r="B76" s="307" t="s">
        <v>293</v>
      </c>
      <c r="C76" s="6"/>
      <c r="D76" s="305"/>
      <c r="E76" s="6">
        <f t="shared" si="2"/>
        <v>0</v>
      </c>
      <c r="F76" s="305"/>
    </row>
    <row r="77" spans="1:6" s="49" customFormat="1" ht="16.5">
      <c r="A77" s="306">
        <v>3258108</v>
      </c>
      <c r="B77" s="307" t="s">
        <v>295</v>
      </c>
      <c r="C77" s="6"/>
      <c r="D77" s="305"/>
      <c r="E77" s="6">
        <f t="shared" si="2"/>
        <v>0</v>
      </c>
      <c r="F77" s="305"/>
    </row>
    <row r="78" spans="1:6" s="49" customFormat="1" ht="16.5">
      <c r="A78" s="306">
        <v>3258115</v>
      </c>
      <c r="B78" s="307" t="s">
        <v>296</v>
      </c>
      <c r="C78" s="6"/>
      <c r="D78" s="305"/>
      <c r="E78" s="6">
        <f t="shared" si="2"/>
        <v>0</v>
      </c>
      <c r="F78" s="305"/>
    </row>
    <row r="79" spans="1:6" s="49" customFormat="1" ht="16.5">
      <c r="A79" s="306">
        <v>3258119</v>
      </c>
      <c r="B79" s="307" t="s">
        <v>297</v>
      </c>
      <c r="C79" s="6"/>
      <c r="D79" s="305"/>
      <c r="E79" s="6">
        <f t="shared" si="2"/>
        <v>0</v>
      </c>
      <c r="F79" s="305"/>
    </row>
    <row r="80" spans="1:6" s="49" customFormat="1" ht="16.5">
      <c r="A80" s="306">
        <v>3258127</v>
      </c>
      <c r="B80" s="307" t="s">
        <v>298</v>
      </c>
      <c r="C80" s="6"/>
      <c r="D80" s="305"/>
      <c r="E80" s="6">
        <f t="shared" si="2"/>
        <v>0</v>
      </c>
      <c r="F80" s="305"/>
    </row>
    <row r="81" spans="1:6" s="49" customFormat="1" ht="16.5">
      <c r="A81" s="331"/>
      <c r="B81" s="331" t="s">
        <v>187</v>
      </c>
      <c r="C81" s="325">
        <f>SUM(C71:C80)</f>
        <v>0</v>
      </c>
      <c r="D81" s="332">
        <f>SUM(D71:D80)</f>
        <v>0</v>
      </c>
      <c r="E81" s="325">
        <f>SUM(E71:E80)</f>
        <v>0</v>
      </c>
      <c r="F81" s="332"/>
    </row>
    <row r="82" spans="1:6" s="49" customFormat="1" ht="16.5">
      <c r="A82" s="331"/>
      <c r="B82" s="331" t="s">
        <v>188</v>
      </c>
      <c r="C82" s="325">
        <f>C40+C43+C46+C50+C54+C59+C65+C69+C81</f>
        <v>0</v>
      </c>
      <c r="D82" s="332">
        <f>D81+D69+D65+D59+D54+D50+D46+D43+D40</f>
        <v>0</v>
      </c>
      <c r="E82" s="325">
        <f>E40+E43+E46+E50+E54+E59+E65+E69+E81</f>
        <v>0</v>
      </c>
      <c r="F82" s="332"/>
    </row>
    <row r="83" spans="1:6" s="49" customFormat="1" ht="16.5">
      <c r="A83" s="328">
        <v>38</v>
      </c>
      <c r="B83" s="329" t="s">
        <v>302</v>
      </c>
      <c r="C83" s="246"/>
      <c r="D83" s="246"/>
      <c r="E83" s="246"/>
      <c r="F83" s="246"/>
    </row>
    <row r="84" spans="1:6" s="49" customFormat="1" ht="16.5">
      <c r="A84" s="328">
        <v>3821</v>
      </c>
      <c r="B84" s="329" t="s">
        <v>303</v>
      </c>
      <c r="C84" s="246"/>
      <c r="D84" s="246"/>
      <c r="E84" s="246"/>
      <c r="F84" s="246"/>
    </row>
    <row r="85" spans="1:6" s="49" customFormat="1" ht="16.5">
      <c r="A85" s="306">
        <v>3821102</v>
      </c>
      <c r="B85" s="307" t="s">
        <v>304</v>
      </c>
      <c r="C85" s="6"/>
      <c r="D85" s="305"/>
      <c r="E85" s="6">
        <f>D85-C85</f>
        <v>0</v>
      </c>
      <c r="F85" s="305"/>
    </row>
    <row r="86" spans="1:6" s="49" customFormat="1" ht="16.5">
      <c r="A86" s="309">
        <v>3821103</v>
      </c>
      <c r="B86" s="310" t="s">
        <v>305</v>
      </c>
      <c r="C86" s="14"/>
      <c r="D86" s="305"/>
      <c r="E86" s="6">
        <f>D86-C86</f>
        <v>0</v>
      </c>
      <c r="F86" s="305"/>
    </row>
    <row r="87" spans="1:6" s="49" customFormat="1" ht="16.5">
      <c r="A87" s="306">
        <v>3821117</v>
      </c>
      <c r="B87" s="307" t="s">
        <v>307</v>
      </c>
      <c r="C87" s="6"/>
      <c r="D87" s="305"/>
      <c r="E87" s="6">
        <f>D87-C87</f>
        <v>0</v>
      </c>
      <c r="F87" s="305"/>
    </row>
    <row r="88" spans="1:6" s="49" customFormat="1" ht="16.5">
      <c r="A88" s="331"/>
      <c r="B88" s="335" t="s">
        <v>308</v>
      </c>
      <c r="C88" s="325">
        <f>SUM(C85:C87)</f>
        <v>0</v>
      </c>
      <c r="D88" s="332">
        <f>SUM(D85:D87)</f>
        <v>0</v>
      </c>
      <c r="E88" s="325">
        <f>SUM(E85:E87)</f>
        <v>0</v>
      </c>
      <c r="F88" s="332"/>
    </row>
    <row r="89" spans="1:6" s="49" customFormat="1" ht="16.5">
      <c r="A89" s="331"/>
      <c r="B89" s="331" t="s">
        <v>191</v>
      </c>
      <c r="C89" s="325">
        <f>SUM(C88)</f>
        <v>0</v>
      </c>
      <c r="D89" s="332">
        <f>D88</f>
        <v>0</v>
      </c>
      <c r="E89" s="325">
        <f>SUM(E88)</f>
        <v>0</v>
      </c>
      <c r="F89" s="332"/>
    </row>
    <row r="90" spans="1:6" s="49" customFormat="1" ht="16.5">
      <c r="A90" s="324"/>
      <c r="B90" s="324" t="s">
        <v>192</v>
      </c>
      <c r="C90" s="325">
        <f>C88+C81+C69+C65+C59+C54+C50+C46+C43+C40+C25</f>
        <v>0</v>
      </c>
      <c r="D90" s="325">
        <f>D88+D81+D69+D65+D59+D54+D50+D46+D43+D40+D25</f>
        <v>0</v>
      </c>
      <c r="E90" s="325">
        <f>E88+E81+E69+E65+E59+E54+E50+E46+E43+E40+E25</f>
        <v>0</v>
      </c>
      <c r="F90" s="325"/>
    </row>
    <row r="91" spans="1:6" s="49" customFormat="1" ht="16.5">
      <c r="A91" s="336">
        <v>4</v>
      </c>
      <c r="B91" s="336" t="s">
        <v>309</v>
      </c>
      <c r="C91" s="337"/>
      <c r="D91" s="337"/>
      <c r="E91" s="337"/>
      <c r="F91" s="337"/>
    </row>
    <row r="92" spans="1:6" s="49" customFormat="1" ht="16.5">
      <c r="A92" s="336">
        <v>41</v>
      </c>
      <c r="B92" s="336" t="s">
        <v>310</v>
      </c>
      <c r="C92" s="337"/>
      <c r="D92" s="337"/>
      <c r="E92" s="337"/>
      <c r="F92" s="337"/>
    </row>
    <row r="93" spans="1:6" s="49" customFormat="1" ht="16.5">
      <c r="A93" s="336">
        <v>4112</v>
      </c>
      <c r="B93" s="336" t="s">
        <v>311</v>
      </c>
      <c r="C93" s="337"/>
      <c r="D93" s="337"/>
      <c r="E93" s="337"/>
      <c r="F93" s="337"/>
    </row>
    <row r="94" spans="1:6" s="49" customFormat="1" ht="16.5">
      <c r="A94" s="314">
        <v>4112304</v>
      </c>
      <c r="B94" s="314" t="s">
        <v>313</v>
      </c>
      <c r="C94" s="6"/>
      <c r="D94" s="305"/>
      <c r="E94" s="6">
        <f>D94-C94</f>
        <v>0</v>
      </c>
      <c r="F94" s="305"/>
    </row>
    <row r="95" spans="1:6" s="49" customFormat="1" ht="16.5">
      <c r="A95" s="306">
        <v>4112310</v>
      </c>
      <c r="B95" s="307" t="s">
        <v>291</v>
      </c>
      <c r="C95" s="6"/>
      <c r="D95" s="305"/>
      <c r="E95" s="6">
        <f>D95-C95</f>
        <v>0</v>
      </c>
      <c r="F95" s="305"/>
    </row>
    <row r="96" spans="1:6" s="49" customFormat="1" ht="16.5">
      <c r="A96" s="306">
        <v>4112312</v>
      </c>
      <c r="B96" s="307" t="s">
        <v>314</v>
      </c>
      <c r="C96" s="6"/>
      <c r="D96" s="305"/>
      <c r="E96" s="6">
        <f>D96-C96</f>
        <v>0</v>
      </c>
      <c r="F96" s="305"/>
    </row>
    <row r="97" spans="1:6" s="49" customFormat="1" ht="16.5">
      <c r="A97" s="306">
        <v>4112314</v>
      </c>
      <c r="B97" s="307" t="s">
        <v>289</v>
      </c>
      <c r="C97" s="131"/>
      <c r="D97" s="305"/>
      <c r="E97" s="6">
        <f>D97-C97</f>
        <v>0</v>
      </c>
      <c r="F97" s="305"/>
    </row>
    <row r="98" spans="1:6" s="49" customFormat="1" ht="16.5">
      <c r="A98" s="331"/>
      <c r="B98" s="331" t="s">
        <v>193</v>
      </c>
      <c r="C98" s="325">
        <f>SUM(C94:C97)</f>
        <v>0</v>
      </c>
      <c r="D98" s="332">
        <f>SUM(D94:D97)</f>
        <v>0</v>
      </c>
      <c r="E98" s="325">
        <f>SUM(E94:E97)</f>
        <v>0</v>
      </c>
      <c r="F98" s="332"/>
    </row>
    <row r="99" spans="1:6" s="49" customFormat="1" ht="16.5">
      <c r="A99" s="331"/>
      <c r="B99" s="331" t="s">
        <v>194</v>
      </c>
      <c r="C99" s="325">
        <f>SUM(C98)</f>
        <v>0</v>
      </c>
      <c r="D99" s="332">
        <f>D98</f>
        <v>0</v>
      </c>
      <c r="E99" s="325">
        <f>SUM(E98)</f>
        <v>0</v>
      </c>
      <c r="F99" s="332"/>
    </row>
    <row r="100" spans="1:6" s="49" customFormat="1" ht="16.5">
      <c r="A100" s="331"/>
      <c r="B100" s="331" t="s">
        <v>195</v>
      </c>
      <c r="C100" s="325">
        <f>SUM(C99)</f>
        <v>0</v>
      </c>
      <c r="D100" s="332">
        <f>D99</f>
        <v>0</v>
      </c>
      <c r="E100" s="325">
        <f>SUM(E99)</f>
        <v>0</v>
      </c>
      <c r="F100" s="332"/>
    </row>
    <row r="101" spans="1:6" s="49" customFormat="1" ht="16.5" customHeight="1">
      <c r="A101" s="393" t="s">
        <v>377</v>
      </c>
      <c r="B101" s="394"/>
      <c r="C101" s="325">
        <f>C98+C88+C81+C69+C65+C59+C54+C50+C46+C43+C40+C25</f>
        <v>0</v>
      </c>
      <c r="D101" s="325">
        <f>D98+D88+D81+D69+D65+D59+D54+D50+D46+D43+D40+D25</f>
        <v>0</v>
      </c>
      <c r="E101" s="325">
        <f>E98+E88+E81+E69+E65+E59+E54+E50+E46+E43+E40+E25</f>
        <v>0</v>
      </c>
      <c r="F101" s="325"/>
    </row>
  </sheetData>
  <sheetProtection/>
  <mergeCells count="6">
    <mergeCell ref="A1:F1"/>
    <mergeCell ref="A2:E2"/>
    <mergeCell ref="A3:E3"/>
    <mergeCell ref="A4:E4"/>
    <mergeCell ref="A5:E5"/>
    <mergeCell ref="A101:B101"/>
  </mergeCells>
  <printOptions/>
  <pageMargins left="0.45" right="0.2" top="0.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0"/>
  <sheetViews>
    <sheetView zoomScale="145" zoomScaleNormal="145" zoomScalePageLayoutView="175" workbookViewId="0" topLeftCell="A1">
      <selection activeCell="A1" sqref="A1:W1"/>
    </sheetView>
  </sheetViews>
  <sheetFormatPr defaultColWidth="7.421875" defaultRowHeight="15"/>
  <cols>
    <col min="1" max="1" width="3.28125" style="122" bestFit="1" customWidth="1"/>
    <col min="2" max="2" width="16.28125" style="119" customWidth="1"/>
    <col min="3" max="3" width="12.28125" style="119" customWidth="1"/>
    <col min="4" max="4" width="4.8515625" style="119" customWidth="1"/>
    <col min="5" max="5" width="7.421875" style="122" customWidth="1"/>
    <col min="6" max="6" width="6.7109375" style="122" customWidth="1"/>
    <col min="7" max="7" width="7.421875" style="119" customWidth="1"/>
    <col min="8" max="11" width="7.421875" style="139" customWidth="1"/>
    <col min="12" max="12" width="7.421875" style="119" customWidth="1"/>
    <col min="13" max="13" width="7.8515625" style="119" customWidth="1"/>
    <col min="14" max="14" width="5.8515625" style="119" customWidth="1"/>
    <col min="15" max="15" width="6.57421875" style="119" customWidth="1"/>
    <col min="16" max="16" width="6.8515625" style="119" customWidth="1"/>
    <col min="17" max="17" width="7.421875" style="119" customWidth="1"/>
    <col min="18" max="18" width="6.421875" style="119" customWidth="1"/>
    <col min="19" max="20" width="7.421875" style="119" customWidth="1"/>
    <col min="21" max="21" width="6.7109375" style="119" customWidth="1"/>
    <col min="22" max="22" width="6.57421875" style="123" customWidth="1"/>
    <col min="23" max="23" width="8.00390625" style="119" customWidth="1"/>
    <col min="24" max="16384" width="7.421875" style="119" customWidth="1"/>
  </cols>
  <sheetData>
    <row r="1" spans="1:23" s="118" customFormat="1" ht="19.5">
      <c r="A1" s="395" t="s">
        <v>379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spans="1:23" ht="19.5">
      <c r="A2" s="396" t="s">
        <v>201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</row>
    <row r="3" spans="1:23" s="121" customFormat="1" ht="72">
      <c r="A3" s="152" t="s">
        <v>143</v>
      </c>
      <c r="B3" s="152" t="s">
        <v>142</v>
      </c>
      <c r="C3" s="152" t="s">
        <v>141</v>
      </c>
      <c r="D3" s="153" t="s">
        <v>179</v>
      </c>
      <c r="E3" s="152" t="s">
        <v>380</v>
      </c>
      <c r="F3" s="232" t="s">
        <v>317</v>
      </c>
      <c r="G3" s="233" t="s">
        <v>318</v>
      </c>
      <c r="H3" s="155" t="s">
        <v>199</v>
      </c>
      <c r="I3" s="152" t="s">
        <v>172</v>
      </c>
      <c r="J3" s="154" t="s">
        <v>173</v>
      </c>
      <c r="K3" s="152" t="s">
        <v>200</v>
      </c>
      <c r="L3" s="152" t="s">
        <v>166</v>
      </c>
      <c r="M3" s="152" t="s">
        <v>169</v>
      </c>
      <c r="N3" s="152" t="s">
        <v>316</v>
      </c>
      <c r="O3" s="152" t="s">
        <v>171</v>
      </c>
      <c r="P3" s="152" t="s">
        <v>170</v>
      </c>
      <c r="Q3" s="152" t="s">
        <v>168</v>
      </c>
      <c r="R3" s="231" t="s">
        <v>196</v>
      </c>
      <c r="S3" s="152" t="s">
        <v>167</v>
      </c>
      <c r="T3" s="155" t="s">
        <v>197</v>
      </c>
      <c r="U3" s="152" t="s">
        <v>198</v>
      </c>
      <c r="V3" s="152" t="s">
        <v>174</v>
      </c>
      <c r="W3" s="154" t="s">
        <v>7</v>
      </c>
    </row>
    <row r="4" spans="1:23" s="121" customFormat="1" ht="12">
      <c r="A4" s="156">
        <v>1</v>
      </c>
      <c r="B4" s="156">
        <v>2</v>
      </c>
      <c r="C4" s="156">
        <v>3</v>
      </c>
      <c r="D4" s="156">
        <v>4</v>
      </c>
      <c r="E4" s="156">
        <v>5</v>
      </c>
      <c r="F4" s="156">
        <v>6</v>
      </c>
      <c r="G4" s="156">
        <v>7</v>
      </c>
      <c r="H4" s="156">
        <v>8</v>
      </c>
      <c r="I4" s="156">
        <v>9</v>
      </c>
      <c r="J4" s="156">
        <v>10</v>
      </c>
      <c r="K4" s="156">
        <v>11</v>
      </c>
      <c r="L4" s="156">
        <v>12</v>
      </c>
      <c r="M4" s="156">
        <v>13</v>
      </c>
      <c r="N4" s="156">
        <v>14</v>
      </c>
      <c r="O4" s="156">
        <v>15</v>
      </c>
      <c r="P4" s="156">
        <v>16</v>
      </c>
      <c r="Q4" s="156">
        <v>17</v>
      </c>
      <c r="R4" s="156">
        <v>18</v>
      </c>
      <c r="S4" s="156">
        <v>19</v>
      </c>
      <c r="T4" s="156">
        <v>20</v>
      </c>
      <c r="U4" s="156">
        <v>21</v>
      </c>
      <c r="V4" s="156">
        <v>22</v>
      </c>
      <c r="W4" s="156">
        <v>23</v>
      </c>
    </row>
    <row r="5" spans="1:23" s="120" customFormat="1" ht="12.75">
      <c r="A5" s="140">
        <v>1</v>
      </c>
      <c r="B5" s="141"/>
      <c r="C5" s="151"/>
      <c r="D5" s="143"/>
      <c r="E5" s="140"/>
      <c r="F5" s="140"/>
      <c r="G5" s="157">
        <f>(E5*12)+F5</f>
        <v>0</v>
      </c>
      <c r="H5" s="158"/>
      <c r="I5" s="158"/>
      <c r="J5" s="157">
        <f>D5*500*12</f>
        <v>0</v>
      </c>
      <c r="K5" s="158">
        <v>0</v>
      </c>
      <c r="L5" s="159"/>
      <c r="M5" s="160"/>
      <c r="N5" s="160"/>
      <c r="O5" s="160"/>
      <c r="P5" s="161"/>
      <c r="Q5" s="160">
        <f>E5*2</f>
        <v>0</v>
      </c>
      <c r="R5" s="161"/>
      <c r="S5" s="140"/>
      <c r="T5" s="140">
        <f>E5*50%*12</f>
        <v>0</v>
      </c>
      <c r="U5" s="140">
        <f aca="true" t="shared" si="0" ref="U5:U32">E5*20%</f>
        <v>0</v>
      </c>
      <c r="V5" s="140"/>
      <c r="W5" s="157">
        <f aca="true" t="shared" si="1" ref="W5:W32">SUM(G5:V5)</f>
        <v>0</v>
      </c>
    </row>
    <row r="6" spans="1:23" s="120" customFormat="1" ht="12.75">
      <c r="A6" s="140">
        <v>2</v>
      </c>
      <c r="B6" s="141"/>
      <c r="C6" s="142"/>
      <c r="D6" s="143"/>
      <c r="E6" s="140"/>
      <c r="F6" s="140"/>
      <c r="G6" s="157">
        <f aca="true" t="shared" si="2" ref="G6:G32">(E6*12)+F6</f>
        <v>0</v>
      </c>
      <c r="H6" s="158"/>
      <c r="I6" s="158"/>
      <c r="J6" s="157">
        <f aca="true" t="shared" si="3" ref="J6:J32">D6*500*12</f>
        <v>0</v>
      </c>
      <c r="K6" s="158">
        <v>0</v>
      </c>
      <c r="L6" s="159"/>
      <c r="M6" s="160"/>
      <c r="N6" s="160"/>
      <c r="O6" s="161"/>
      <c r="P6" s="161"/>
      <c r="Q6" s="160">
        <f aca="true" t="shared" si="4" ref="Q6:Q32">E6*2</f>
        <v>0</v>
      </c>
      <c r="R6" s="161"/>
      <c r="S6" s="140"/>
      <c r="T6" s="140">
        <f aca="true" t="shared" si="5" ref="T6:T32">E6*50%*12</f>
        <v>0</v>
      </c>
      <c r="U6" s="140">
        <f t="shared" si="0"/>
        <v>0</v>
      </c>
      <c r="V6" s="140"/>
      <c r="W6" s="157">
        <f t="shared" si="1"/>
        <v>0</v>
      </c>
    </row>
    <row r="7" spans="1:23" s="120" customFormat="1" ht="12.75">
      <c r="A7" s="140">
        <v>3</v>
      </c>
      <c r="B7" s="141"/>
      <c r="C7" s="142"/>
      <c r="D7" s="143"/>
      <c r="E7" s="140"/>
      <c r="F7" s="140"/>
      <c r="G7" s="157">
        <f t="shared" si="2"/>
        <v>0</v>
      </c>
      <c r="H7" s="158"/>
      <c r="I7" s="158"/>
      <c r="J7" s="157">
        <f t="shared" si="3"/>
        <v>0</v>
      </c>
      <c r="K7" s="158">
        <v>0</v>
      </c>
      <c r="L7" s="159"/>
      <c r="M7" s="160"/>
      <c r="N7" s="160"/>
      <c r="O7" s="161"/>
      <c r="P7" s="161"/>
      <c r="Q7" s="160">
        <f t="shared" si="4"/>
        <v>0</v>
      </c>
      <c r="R7" s="161"/>
      <c r="S7" s="140"/>
      <c r="T7" s="140">
        <f t="shared" si="5"/>
        <v>0</v>
      </c>
      <c r="U7" s="140">
        <f t="shared" si="0"/>
        <v>0</v>
      </c>
      <c r="V7" s="140"/>
      <c r="W7" s="157">
        <f t="shared" si="1"/>
        <v>0</v>
      </c>
    </row>
    <row r="8" spans="1:23" s="120" customFormat="1" ht="12.75">
      <c r="A8" s="140">
        <v>4</v>
      </c>
      <c r="B8" s="141"/>
      <c r="C8" s="142"/>
      <c r="D8" s="143"/>
      <c r="E8" s="140"/>
      <c r="F8" s="140"/>
      <c r="G8" s="157">
        <f t="shared" si="2"/>
        <v>0</v>
      </c>
      <c r="H8" s="158"/>
      <c r="I8" s="158"/>
      <c r="J8" s="157">
        <f t="shared" si="3"/>
        <v>0</v>
      </c>
      <c r="K8" s="158">
        <v>0</v>
      </c>
      <c r="L8" s="159"/>
      <c r="M8" s="160"/>
      <c r="N8" s="160"/>
      <c r="O8" s="161"/>
      <c r="P8" s="161"/>
      <c r="Q8" s="160">
        <f t="shared" si="4"/>
        <v>0</v>
      </c>
      <c r="R8" s="161"/>
      <c r="S8" s="140"/>
      <c r="T8" s="140">
        <f t="shared" si="5"/>
        <v>0</v>
      </c>
      <c r="U8" s="140">
        <f t="shared" si="0"/>
        <v>0</v>
      </c>
      <c r="V8" s="140"/>
      <c r="W8" s="157">
        <f t="shared" si="1"/>
        <v>0</v>
      </c>
    </row>
    <row r="9" spans="1:23" s="120" customFormat="1" ht="12.75">
      <c r="A9" s="140">
        <v>5</v>
      </c>
      <c r="B9" s="141"/>
      <c r="C9" s="142"/>
      <c r="D9" s="143"/>
      <c r="E9" s="140"/>
      <c r="F9" s="140"/>
      <c r="G9" s="157">
        <f t="shared" si="2"/>
        <v>0</v>
      </c>
      <c r="H9" s="158"/>
      <c r="I9" s="158"/>
      <c r="J9" s="157">
        <f t="shared" si="3"/>
        <v>0</v>
      </c>
      <c r="K9" s="158">
        <v>0</v>
      </c>
      <c r="L9" s="159"/>
      <c r="M9" s="160"/>
      <c r="N9" s="160"/>
      <c r="O9" s="161"/>
      <c r="P9" s="161"/>
      <c r="Q9" s="160">
        <f t="shared" si="4"/>
        <v>0</v>
      </c>
      <c r="R9" s="161"/>
      <c r="S9" s="140"/>
      <c r="T9" s="140">
        <f t="shared" si="5"/>
        <v>0</v>
      </c>
      <c r="U9" s="140">
        <f t="shared" si="0"/>
        <v>0</v>
      </c>
      <c r="V9" s="140"/>
      <c r="W9" s="157">
        <f t="shared" si="1"/>
        <v>0</v>
      </c>
    </row>
    <row r="10" spans="1:23" s="120" customFormat="1" ht="12.75">
      <c r="A10" s="140">
        <v>6</v>
      </c>
      <c r="B10" s="141"/>
      <c r="C10" s="142"/>
      <c r="D10" s="143"/>
      <c r="E10" s="140"/>
      <c r="F10" s="140"/>
      <c r="G10" s="157">
        <f t="shared" si="2"/>
        <v>0</v>
      </c>
      <c r="H10" s="158"/>
      <c r="I10" s="158"/>
      <c r="J10" s="157">
        <f t="shared" si="3"/>
        <v>0</v>
      </c>
      <c r="K10" s="158">
        <v>0</v>
      </c>
      <c r="L10" s="159"/>
      <c r="M10" s="160"/>
      <c r="N10" s="160"/>
      <c r="O10" s="161"/>
      <c r="P10" s="161"/>
      <c r="Q10" s="160">
        <f t="shared" si="4"/>
        <v>0</v>
      </c>
      <c r="R10" s="161"/>
      <c r="S10" s="140"/>
      <c r="T10" s="140">
        <f t="shared" si="5"/>
        <v>0</v>
      </c>
      <c r="U10" s="140">
        <f t="shared" si="0"/>
        <v>0</v>
      </c>
      <c r="V10" s="140"/>
      <c r="W10" s="157">
        <f t="shared" si="1"/>
        <v>0</v>
      </c>
    </row>
    <row r="11" spans="1:23" s="120" customFormat="1" ht="12.75">
      <c r="A11" s="140">
        <v>7</v>
      </c>
      <c r="B11" s="141"/>
      <c r="C11" s="142"/>
      <c r="D11" s="143"/>
      <c r="E11" s="140"/>
      <c r="F11" s="140"/>
      <c r="G11" s="157">
        <f t="shared" si="2"/>
        <v>0</v>
      </c>
      <c r="H11" s="158"/>
      <c r="I11" s="158"/>
      <c r="J11" s="157">
        <f t="shared" si="3"/>
        <v>0</v>
      </c>
      <c r="K11" s="158">
        <v>0</v>
      </c>
      <c r="L11" s="159"/>
      <c r="M11" s="160"/>
      <c r="N11" s="160"/>
      <c r="O11" s="161"/>
      <c r="P11" s="161"/>
      <c r="Q11" s="160">
        <f t="shared" si="4"/>
        <v>0</v>
      </c>
      <c r="R11" s="161"/>
      <c r="S11" s="140"/>
      <c r="T11" s="140">
        <f t="shared" si="5"/>
        <v>0</v>
      </c>
      <c r="U11" s="140">
        <f t="shared" si="0"/>
        <v>0</v>
      </c>
      <c r="V11" s="140"/>
      <c r="W11" s="157">
        <f t="shared" si="1"/>
        <v>0</v>
      </c>
    </row>
    <row r="12" spans="1:23" s="120" customFormat="1" ht="12.75">
      <c r="A12" s="140">
        <v>8</v>
      </c>
      <c r="B12" s="141"/>
      <c r="C12" s="142"/>
      <c r="D12" s="143"/>
      <c r="E12" s="140"/>
      <c r="F12" s="140"/>
      <c r="G12" s="157">
        <f t="shared" si="2"/>
        <v>0</v>
      </c>
      <c r="H12" s="158"/>
      <c r="I12" s="158"/>
      <c r="J12" s="157">
        <f t="shared" si="3"/>
        <v>0</v>
      </c>
      <c r="K12" s="158">
        <v>0</v>
      </c>
      <c r="L12" s="159"/>
      <c r="M12" s="160"/>
      <c r="N12" s="160"/>
      <c r="O12" s="161"/>
      <c r="P12" s="161"/>
      <c r="Q12" s="160">
        <f t="shared" si="4"/>
        <v>0</v>
      </c>
      <c r="R12" s="161"/>
      <c r="S12" s="140"/>
      <c r="T12" s="140">
        <f t="shared" si="5"/>
        <v>0</v>
      </c>
      <c r="U12" s="140">
        <f t="shared" si="0"/>
        <v>0</v>
      </c>
      <c r="V12" s="140"/>
      <c r="W12" s="157">
        <f t="shared" si="1"/>
        <v>0</v>
      </c>
    </row>
    <row r="13" spans="1:23" s="120" customFormat="1" ht="12.75">
      <c r="A13" s="140">
        <v>9</v>
      </c>
      <c r="B13" s="141"/>
      <c r="C13" s="142"/>
      <c r="D13" s="143"/>
      <c r="E13" s="140"/>
      <c r="F13" s="140"/>
      <c r="G13" s="157">
        <f t="shared" si="2"/>
        <v>0</v>
      </c>
      <c r="H13" s="158"/>
      <c r="I13" s="158"/>
      <c r="J13" s="157">
        <f t="shared" si="3"/>
        <v>0</v>
      </c>
      <c r="K13" s="158">
        <v>0</v>
      </c>
      <c r="L13" s="159"/>
      <c r="M13" s="160"/>
      <c r="N13" s="160"/>
      <c r="O13" s="161"/>
      <c r="P13" s="161"/>
      <c r="Q13" s="160">
        <f t="shared" si="4"/>
        <v>0</v>
      </c>
      <c r="R13" s="161"/>
      <c r="S13" s="140"/>
      <c r="T13" s="140">
        <f t="shared" si="5"/>
        <v>0</v>
      </c>
      <c r="U13" s="140">
        <f t="shared" si="0"/>
        <v>0</v>
      </c>
      <c r="V13" s="140"/>
      <c r="W13" s="157">
        <f t="shared" si="1"/>
        <v>0</v>
      </c>
    </row>
    <row r="14" spans="1:23" s="120" customFormat="1" ht="12.75">
      <c r="A14" s="140">
        <v>10</v>
      </c>
      <c r="B14" s="141"/>
      <c r="C14" s="142"/>
      <c r="D14" s="143"/>
      <c r="E14" s="140"/>
      <c r="F14" s="140"/>
      <c r="G14" s="157">
        <f t="shared" si="2"/>
        <v>0</v>
      </c>
      <c r="H14" s="158"/>
      <c r="I14" s="158"/>
      <c r="J14" s="157">
        <f t="shared" si="3"/>
        <v>0</v>
      </c>
      <c r="K14" s="158">
        <v>0</v>
      </c>
      <c r="L14" s="159"/>
      <c r="M14" s="160"/>
      <c r="N14" s="160"/>
      <c r="O14" s="161"/>
      <c r="P14" s="161"/>
      <c r="Q14" s="160">
        <f t="shared" si="4"/>
        <v>0</v>
      </c>
      <c r="R14" s="161"/>
      <c r="S14" s="140"/>
      <c r="T14" s="140">
        <f t="shared" si="5"/>
        <v>0</v>
      </c>
      <c r="U14" s="140">
        <f t="shared" si="0"/>
        <v>0</v>
      </c>
      <c r="V14" s="140"/>
      <c r="W14" s="157">
        <f t="shared" si="1"/>
        <v>0</v>
      </c>
    </row>
    <row r="15" spans="1:23" s="120" customFormat="1" ht="12.75">
      <c r="A15" s="140">
        <v>11</v>
      </c>
      <c r="B15" s="141"/>
      <c r="C15" s="142"/>
      <c r="D15" s="143"/>
      <c r="E15" s="140"/>
      <c r="F15" s="140"/>
      <c r="G15" s="157">
        <f t="shared" si="2"/>
        <v>0</v>
      </c>
      <c r="H15" s="158"/>
      <c r="I15" s="158"/>
      <c r="J15" s="157">
        <f t="shared" si="3"/>
        <v>0</v>
      </c>
      <c r="K15" s="158">
        <v>0</v>
      </c>
      <c r="L15" s="159"/>
      <c r="M15" s="160"/>
      <c r="N15" s="160"/>
      <c r="O15" s="161"/>
      <c r="P15" s="161"/>
      <c r="Q15" s="160">
        <f t="shared" si="4"/>
        <v>0</v>
      </c>
      <c r="R15" s="161"/>
      <c r="S15" s="140"/>
      <c r="T15" s="140">
        <f t="shared" si="5"/>
        <v>0</v>
      </c>
      <c r="U15" s="140">
        <f t="shared" si="0"/>
        <v>0</v>
      </c>
      <c r="V15" s="140"/>
      <c r="W15" s="157">
        <f t="shared" si="1"/>
        <v>0</v>
      </c>
    </row>
    <row r="16" spans="1:23" s="120" customFormat="1" ht="12.75">
      <c r="A16" s="140">
        <v>12</v>
      </c>
      <c r="B16" s="141"/>
      <c r="C16" s="142"/>
      <c r="D16" s="143"/>
      <c r="E16" s="140"/>
      <c r="F16" s="140"/>
      <c r="G16" s="157">
        <f t="shared" si="2"/>
        <v>0</v>
      </c>
      <c r="H16" s="158"/>
      <c r="I16" s="158"/>
      <c r="J16" s="157">
        <f t="shared" si="3"/>
        <v>0</v>
      </c>
      <c r="K16" s="158">
        <v>0</v>
      </c>
      <c r="L16" s="159"/>
      <c r="M16" s="160"/>
      <c r="N16" s="160"/>
      <c r="O16" s="161"/>
      <c r="P16" s="161"/>
      <c r="Q16" s="160">
        <f t="shared" si="4"/>
        <v>0</v>
      </c>
      <c r="R16" s="161"/>
      <c r="S16" s="140"/>
      <c r="T16" s="140">
        <f t="shared" si="5"/>
        <v>0</v>
      </c>
      <c r="U16" s="140">
        <f t="shared" si="0"/>
        <v>0</v>
      </c>
      <c r="V16" s="140"/>
      <c r="W16" s="157">
        <f t="shared" si="1"/>
        <v>0</v>
      </c>
    </row>
    <row r="17" spans="1:23" s="120" customFormat="1" ht="12.75">
      <c r="A17" s="140">
        <v>13</v>
      </c>
      <c r="B17" s="141"/>
      <c r="C17" s="142"/>
      <c r="D17" s="143"/>
      <c r="E17" s="140"/>
      <c r="F17" s="140"/>
      <c r="G17" s="157">
        <f t="shared" si="2"/>
        <v>0</v>
      </c>
      <c r="H17" s="158"/>
      <c r="I17" s="158"/>
      <c r="J17" s="157">
        <f t="shared" si="3"/>
        <v>0</v>
      </c>
      <c r="K17" s="158">
        <v>0</v>
      </c>
      <c r="L17" s="159"/>
      <c r="M17" s="160"/>
      <c r="N17" s="160"/>
      <c r="O17" s="161"/>
      <c r="P17" s="161"/>
      <c r="Q17" s="160">
        <f t="shared" si="4"/>
        <v>0</v>
      </c>
      <c r="R17" s="161"/>
      <c r="S17" s="140"/>
      <c r="T17" s="140">
        <f t="shared" si="5"/>
        <v>0</v>
      </c>
      <c r="U17" s="140">
        <f t="shared" si="0"/>
        <v>0</v>
      </c>
      <c r="V17" s="140"/>
      <c r="W17" s="157">
        <f t="shared" si="1"/>
        <v>0</v>
      </c>
    </row>
    <row r="18" spans="1:23" s="120" customFormat="1" ht="12.75">
      <c r="A18" s="140">
        <v>14</v>
      </c>
      <c r="B18" s="141"/>
      <c r="C18" s="142"/>
      <c r="D18" s="143"/>
      <c r="E18" s="140"/>
      <c r="F18" s="140"/>
      <c r="G18" s="157">
        <f t="shared" si="2"/>
        <v>0</v>
      </c>
      <c r="H18" s="158"/>
      <c r="I18" s="158"/>
      <c r="J18" s="157">
        <f t="shared" si="3"/>
        <v>0</v>
      </c>
      <c r="K18" s="158">
        <v>0</v>
      </c>
      <c r="L18" s="159"/>
      <c r="M18" s="160"/>
      <c r="N18" s="160"/>
      <c r="O18" s="161"/>
      <c r="P18" s="161"/>
      <c r="Q18" s="160">
        <f t="shared" si="4"/>
        <v>0</v>
      </c>
      <c r="R18" s="161"/>
      <c r="S18" s="140"/>
      <c r="T18" s="140">
        <f t="shared" si="5"/>
        <v>0</v>
      </c>
      <c r="U18" s="140">
        <f t="shared" si="0"/>
        <v>0</v>
      </c>
      <c r="V18" s="140"/>
      <c r="W18" s="157">
        <f t="shared" si="1"/>
        <v>0</v>
      </c>
    </row>
    <row r="19" spans="1:23" s="120" customFormat="1" ht="12.75">
      <c r="A19" s="140">
        <v>15</v>
      </c>
      <c r="B19" s="141"/>
      <c r="C19" s="142"/>
      <c r="D19" s="143"/>
      <c r="E19" s="140"/>
      <c r="F19" s="140"/>
      <c r="G19" s="157">
        <f t="shared" si="2"/>
        <v>0</v>
      </c>
      <c r="H19" s="158"/>
      <c r="I19" s="158"/>
      <c r="J19" s="157">
        <f t="shared" si="3"/>
        <v>0</v>
      </c>
      <c r="K19" s="158">
        <v>0</v>
      </c>
      <c r="L19" s="159"/>
      <c r="M19" s="160"/>
      <c r="N19" s="160"/>
      <c r="O19" s="161"/>
      <c r="P19" s="161"/>
      <c r="Q19" s="160">
        <f t="shared" si="4"/>
        <v>0</v>
      </c>
      <c r="R19" s="161"/>
      <c r="S19" s="140"/>
      <c r="T19" s="140">
        <f t="shared" si="5"/>
        <v>0</v>
      </c>
      <c r="U19" s="140">
        <f t="shared" si="0"/>
        <v>0</v>
      </c>
      <c r="V19" s="140"/>
      <c r="W19" s="157">
        <f t="shared" si="1"/>
        <v>0</v>
      </c>
    </row>
    <row r="20" spans="1:23" s="120" customFormat="1" ht="12.75">
      <c r="A20" s="140">
        <v>16</v>
      </c>
      <c r="B20" s="141"/>
      <c r="C20" s="142"/>
      <c r="D20" s="143"/>
      <c r="E20" s="140"/>
      <c r="F20" s="140"/>
      <c r="G20" s="157">
        <f t="shared" si="2"/>
        <v>0</v>
      </c>
      <c r="H20" s="158"/>
      <c r="I20" s="158"/>
      <c r="J20" s="157">
        <f t="shared" si="3"/>
        <v>0</v>
      </c>
      <c r="K20" s="158">
        <v>0</v>
      </c>
      <c r="L20" s="159"/>
      <c r="M20" s="160"/>
      <c r="N20" s="160"/>
      <c r="O20" s="161"/>
      <c r="P20" s="161"/>
      <c r="Q20" s="160">
        <f t="shared" si="4"/>
        <v>0</v>
      </c>
      <c r="R20" s="161"/>
      <c r="S20" s="140"/>
      <c r="T20" s="140">
        <f t="shared" si="5"/>
        <v>0</v>
      </c>
      <c r="U20" s="140">
        <f t="shared" si="0"/>
        <v>0</v>
      </c>
      <c r="V20" s="140"/>
      <c r="W20" s="157">
        <f t="shared" si="1"/>
        <v>0</v>
      </c>
    </row>
    <row r="21" spans="1:23" s="120" customFormat="1" ht="12.75">
      <c r="A21" s="140">
        <v>17</v>
      </c>
      <c r="B21" s="141"/>
      <c r="C21" s="142"/>
      <c r="D21" s="143"/>
      <c r="E21" s="140"/>
      <c r="F21" s="140"/>
      <c r="G21" s="157">
        <f t="shared" si="2"/>
        <v>0</v>
      </c>
      <c r="H21" s="158"/>
      <c r="I21" s="158"/>
      <c r="J21" s="157">
        <f t="shared" si="3"/>
        <v>0</v>
      </c>
      <c r="K21" s="158">
        <v>0</v>
      </c>
      <c r="L21" s="159"/>
      <c r="M21" s="160"/>
      <c r="N21" s="160"/>
      <c r="O21" s="161"/>
      <c r="P21" s="161"/>
      <c r="Q21" s="160">
        <f t="shared" si="4"/>
        <v>0</v>
      </c>
      <c r="R21" s="161"/>
      <c r="S21" s="140"/>
      <c r="T21" s="140">
        <f t="shared" si="5"/>
        <v>0</v>
      </c>
      <c r="U21" s="140">
        <f t="shared" si="0"/>
        <v>0</v>
      </c>
      <c r="V21" s="140"/>
      <c r="W21" s="157">
        <f t="shared" si="1"/>
        <v>0</v>
      </c>
    </row>
    <row r="22" spans="1:23" s="120" customFormat="1" ht="12.75">
      <c r="A22" s="140">
        <v>18</v>
      </c>
      <c r="B22" s="141"/>
      <c r="C22" s="142"/>
      <c r="D22" s="143"/>
      <c r="E22" s="140"/>
      <c r="F22" s="140"/>
      <c r="G22" s="157">
        <f t="shared" si="2"/>
        <v>0</v>
      </c>
      <c r="H22" s="158"/>
      <c r="I22" s="158"/>
      <c r="J22" s="157">
        <f t="shared" si="3"/>
        <v>0</v>
      </c>
      <c r="K22" s="158">
        <v>0</v>
      </c>
      <c r="L22" s="159"/>
      <c r="M22" s="160"/>
      <c r="N22" s="160"/>
      <c r="O22" s="161"/>
      <c r="P22" s="161"/>
      <c r="Q22" s="160">
        <f t="shared" si="4"/>
        <v>0</v>
      </c>
      <c r="R22" s="161"/>
      <c r="S22" s="140"/>
      <c r="T22" s="140">
        <f t="shared" si="5"/>
        <v>0</v>
      </c>
      <c r="U22" s="140">
        <f t="shared" si="0"/>
        <v>0</v>
      </c>
      <c r="V22" s="140"/>
      <c r="W22" s="157">
        <f t="shared" si="1"/>
        <v>0</v>
      </c>
    </row>
    <row r="23" spans="1:23" s="120" customFormat="1" ht="12.75">
      <c r="A23" s="140">
        <v>19</v>
      </c>
      <c r="B23" s="141"/>
      <c r="C23" s="142"/>
      <c r="D23" s="143"/>
      <c r="E23" s="140"/>
      <c r="F23" s="140"/>
      <c r="G23" s="157">
        <f t="shared" si="2"/>
        <v>0</v>
      </c>
      <c r="H23" s="158"/>
      <c r="I23" s="158"/>
      <c r="J23" s="157">
        <f t="shared" si="3"/>
        <v>0</v>
      </c>
      <c r="K23" s="158">
        <v>0</v>
      </c>
      <c r="L23" s="159"/>
      <c r="M23" s="160"/>
      <c r="N23" s="160"/>
      <c r="O23" s="161"/>
      <c r="P23" s="161"/>
      <c r="Q23" s="160">
        <f t="shared" si="4"/>
        <v>0</v>
      </c>
      <c r="R23" s="161"/>
      <c r="S23" s="140"/>
      <c r="T23" s="140">
        <f t="shared" si="5"/>
        <v>0</v>
      </c>
      <c r="U23" s="140">
        <f t="shared" si="0"/>
        <v>0</v>
      </c>
      <c r="V23" s="140"/>
      <c r="W23" s="157">
        <f t="shared" si="1"/>
        <v>0</v>
      </c>
    </row>
    <row r="24" spans="1:23" s="120" customFormat="1" ht="12.75">
      <c r="A24" s="140">
        <v>20</v>
      </c>
      <c r="B24" s="141"/>
      <c r="C24" s="142"/>
      <c r="D24" s="143"/>
      <c r="E24" s="140"/>
      <c r="F24" s="140"/>
      <c r="G24" s="157">
        <f t="shared" si="2"/>
        <v>0</v>
      </c>
      <c r="H24" s="158"/>
      <c r="I24" s="158"/>
      <c r="J24" s="157">
        <f t="shared" si="3"/>
        <v>0</v>
      </c>
      <c r="K24" s="158">
        <v>0</v>
      </c>
      <c r="L24" s="159"/>
      <c r="M24" s="160"/>
      <c r="N24" s="160"/>
      <c r="O24" s="161"/>
      <c r="P24" s="161"/>
      <c r="Q24" s="160">
        <f t="shared" si="4"/>
        <v>0</v>
      </c>
      <c r="R24" s="161"/>
      <c r="S24" s="140"/>
      <c r="T24" s="140">
        <f t="shared" si="5"/>
        <v>0</v>
      </c>
      <c r="U24" s="140">
        <f t="shared" si="0"/>
        <v>0</v>
      </c>
      <c r="V24" s="140"/>
      <c r="W24" s="157">
        <f t="shared" si="1"/>
        <v>0</v>
      </c>
    </row>
    <row r="25" spans="1:23" s="120" customFormat="1" ht="12.75">
      <c r="A25" s="140">
        <v>21</v>
      </c>
      <c r="B25" s="141"/>
      <c r="C25" s="142"/>
      <c r="D25" s="143"/>
      <c r="E25" s="140"/>
      <c r="F25" s="140"/>
      <c r="G25" s="157">
        <f t="shared" si="2"/>
        <v>0</v>
      </c>
      <c r="H25" s="158"/>
      <c r="I25" s="158"/>
      <c r="J25" s="157">
        <f t="shared" si="3"/>
        <v>0</v>
      </c>
      <c r="K25" s="158">
        <v>0</v>
      </c>
      <c r="L25" s="159"/>
      <c r="M25" s="160"/>
      <c r="N25" s="160"/>
      <c r="O25" s="161"/>
      <c r="P25" s="161"/>
      <c r="Q25" s="160">
        <f t="shared" si="4"/>
        <v>0</v>
      </c>
      <c r="R25" s="161"/>
      <c r="S25" s="140"/>
      <c r="T25" s="140">
        <f t="shared" si="5"/>
        <v>0</v>
      </c>
      <c r="U25" s="140">
        <f t="shared" si="0"/>
        <v>0</v>
      </c>
      <c r="V25" s="140"/>
      <c r="W25" s="157">
        <f t="shared" si="1"/>
        <v>0</v>
      </c>
    </row>
    <row r="26" spans="1:23" s="120" customFormat="1" ht="12.75">
      <c r="A26" s="140">
        <v>22</v>
      </c>
      <c r="B26" s="141"/>
      <c r="C26" s="142"/>
      <c r="D26" s="143"/>
      <c r="E26" s="140"/>
      <c r="F26" s="140"/>
      <c r="G26" s="157">
        <f t="shared" si="2"/>
        <v>0</v>
      </c>
      <c r="H26" s="158"/>
      <c r="I26" s="158"/>
      <c r="J26" s="157">
        <f t="shared" si="3"/>
        <v>0</v>
      </c>
      <c r="K26" s="158">
        <v>0</v>
      </c>
      <c r="L26" s="159"/>
      <c r="M26" s="160"/>
      <c r="N26" s="160"/>
      <c r="O26" s="161"/>
      <c r="P26" s="161"/>
      <c r="Q26" s="160">
        <f t="shared" si="4"/>
        <v>0</v>
      </c>
      <c r="R26" s="161"/>
      <c r="S26" s="140"/>
      <c r="T26" s="140">
        <f t="shared" si="5"/>
        <v>0</v>
      </c>
      <c r="U26" s="140">
        <f t="shared" si="0"/>
        <v>0</v>
      </c>
      <c r="V26" s="140"/>
      <c r="W26" s="157">
        <f t="shared" si="1"/>
        <v>0</v>
      </c>
    </row>
    <row r="27" spans="1:23" s="120" customFormat="1" ht="12.75">
      <c r="A27" s="140">
        <v>23</v>
      </c>
      <c r="B27" s="141"/>
      <c r="C27" s="142"/>
      <c r="D27" s="143"/>
      <c r="E27" s="140"/>
      <c r="F27" s="140"/>
      <c r="G27" s="157">
        <f t="shared" si="2"/>
        <v>0</v>
      </c>
      <c r="H27" s="158"/>
      <c r="I27" s="158"/>
      <c r="J27" s="157">
        <f t="shared" si="3"/>
        <v>0</v>
      </c>
      <c r="K27" s="158">
        <v>0</v>
      </c>
      <c r="L27" s="159"/>
      <c r="M27" s="160"/>
      <c r="N27" s="160"/>
      <c r="O27" s="161"/>
      <c r="P27" s="161"/>
      <c r="Q27" s="160">
        <f t="shared" si="4"/>
        <v>0</v>
      </c>
      <c r="R27" s="161"/>
      <c r="S27" s="140"/>
      <c r="T27" s="140">
        <f t="shared" si="5"/>
        <v>0</v>
      </c>
      <c r="U27" s="140">
        <f t="shared" si="0"/>
        <v>0</v>
      </c>
      <c r="V27" s="140"/>
      <c r="W27" s="157">
        <f t="shared" si="1"/>
        <v>0</v>
      </c>
    </row>
    <row r="28" spans="1:23" s="120" customFormat="1" ht="12.75">
      <c r="A28" s="140">
        <v>24</v>
      </c>
      <c r="B28" s="141"/>
      <c r="C28" s="142"/>
      <c r="D28" s="143"/>
      <c r="E28" s="140"/>
      <c r="F28" s="140"/>
      <c r="G28" s="157">
        <f t="shared" si="2"/>
        <v>0</v>
      </c>
      <c r="H28" s="158"/>
      <c r="I28" s="158"/>
      <c r="J28" s="157">
        <f t="shared" si="3"/>
        <v>0</v>
      </c>
      <c r="K28" s="158">
        <v>0</v>
      </c>
      <c r="L28" s="159"/>
      <c r="M28" s="160"/>
      <c r="N28" s="160"/>
      <c r="O28" s="161"/>
      <c r="P28" s="161"/>
      <c r="Q28" s="160">
        <f t="shared" si="4"/>
        <v>0</v>
      </c>
      <c r="R28" s="161"/>
      <c r="S28" s="140"/>
      <c r="T28" s="140">
        <f t="shared" si="5"/>
        <v>0</v>
      </c>
      <c r="U28" s="140">
        <f t="shared" si="0"/>
        <v>0</v>
      </c>
      <c r="V28" s="140"/>
      <c r="W28" s="157">
        <f t="shared" si="1"/>
        <v>0</v>
      </c>
    </row>
    <row r="29" spans="1:23" s="120" customFormat="1" ht="12.75">
      <c r="A29" s="140">
        <v>25</v>
      </c>
      <c r="B29" s="141"/>
      <c r="C29" s="142"/>
      <c r="D29" s="143"/>
      <c r="E29" s="140"/>
      <c r="F29" s="140"/>
      <c r="G29" s="157">
        <f t="shared" si="2"/>
        <v>0</v>
      </c>
      <c r="H29" s="158"/>
      <c r="I29" s="158"/>
      <c r="J29" s="157">
        <f t="shared" si="3"/>
        <v>0</v>
      </c>
      <c r="K29" s="158">
        <v>0</v>
      </c>
      <c r="L29" s="159"/>
      <c r="M29" s="160"/>
      <c r="N29" s="160"/>
      <c r="O29" s="161"/>
      <c r="P29" s="161"/>
      <c r="Q29" s="160">
        <f t="shared" si="4"/>
        <v>0</v>
      </c>
      <c r="R29" s="161"/>
      <c r="S29" s="140"/>
      <c r="T29" s="140">
        <f t="shared" si="5"/>
        <v>0</v>
      </c>
      <c r="U29" s="140">
        <f t="shared" si="0"/>
        <v>0</v>
      </c>
      <c r="V29" s="140"/>
      <c r="W29" s="157">
        <f t="shared" si="1"/>
        <v>0</v>
      </c>
    </row>
    <row r="30" spans="1:23" s="120" customFormat="1" ht="12.75">
      <c r="A30" s="140">
        <v>26</v>
      </c>
      <c r="B30" s="141"/>
      <c r="C30" s="142"/>
      <c r="D30" s="143"/>
      <c r="E30" s="140"/>
      <c r="F30" s="140"/>
      <c r="G30" s="157">
        <f t="shared" si="2"/>
        <v>0</v>
      </c>
      <c r="H30" s="158"/>
      <c r="I30" s="158"/>
      <c r="J30" s="157">
        <f t="shared" si="3"/>
        <v>0</v>
      </c>
      <c r="K30" s="158">
        <v>0</v>
      </c>
      <c r="L30" s="159"/>
      <c r="M30" s="160"/>
      <c r="N30" s="160"/>
      <c r="O30" s="161"/>
      <c r="P30" s="161"/>
      <c r="Q30" s="160">
        <f t="shared" si="4"/>
        <v>0</v>
      </c>
      <c r="R30" s="161"/>
      <c r="S30" s="140"/>
      <c r="T30" s="140">
        <f t="shared" si="5"/>
        <v>0</v>
      </c>
      <c r="U30" s="140">
        <f t="shared" si="0"/>
        <v>0</v>
      </c>
      <c r="V30" s="140"/>
      <c r="W30" s="157">
        <f t="shared" si="1"/>
        <v>0</v>
      </c>
    </row>
    <row r="31" spans="1:23" s="120" customFormat="1" ht="12.75">
      <c r="A31" s="140">
        <v>27</v>
      </c>
      <c r="B31" s="141"/>
      <c r="C31" s="142"/>
      <c r="D31" s="143"/>
      <c r="E31" s="140"/>
      <c r="F31" s="140"/>
      <c r="G31" s="157">
        <f t="shared" si="2"/>
        <v>0</v>
      </c>
      <c r="H31" s="158"/>
      <c r="I31" s="158"/>
      <c r="J31" s="157">
        <f t="shared" si="3"/>
        <v>0</v>
      </c>
      <c r="K31" s="158">
        <v>0</v>
      </c>
      <c r="L31" s="159"/>
      <c r="M31" s="160"/>
      <c r="N31" s="160"/>
      <c r="O31" s="161"/>
      <c r="P31" s="161"/>
      <c r="Q31" s="160">
        <f t="shared" si="4"/>
        <v>0</v>
      </c>
      <c r="R31" s="161"/>
      <c r="S31" s="140"/>
      <c r="T31" s="140">
        <f t="shared" si="5"/>
        <v>0</v>
      </c>
      <c r="U31" s="140">
        <f t="shared" si="0"/>
        <v>0</v>
      </c>
      <c r="V31" s="140"/>
      <c r="W31" s="157">
        <f t="shared" si="1"/>
        <v>0</v>
      </c>
    </row>
    <row r="32" spans="1:23" s="120" customFormat="1" ht="12.75">
      <c r="A32" s="140">
        <v>28</v>
      </c>
      <c r="B32" s="141"/>
      <c r="C32" s="142"/>
      <c r="D32" s="143"/>
      <c r="E32" s="140"/>
      <c r="F32" s="140"/>
      <c r="G32" s="157">
        <f t="shared" si="2"/>
        <v>0</v>
      </c>
      <c r="H32" s="158"/>
      <c r="I32" s="158"/>
      <c r="J32" s="157">
        <f t="shared" si="3"/>
        <v>0</v>
      </c>
      <c r="K32" s="158">
        <v>0</v>
      </c>
      <c r="L32" s="159"/>
      <c r="M32" s="160"/>
      <c r="N32" s="160"/>
      <c r="O32" s="161"/>
      <c r="P32" s="161"/>
      <c r="Q32" s="160">
        <f t="shared" si="4"/>
        <v>0</v>
      </c>
      <c r="R32" s="161"/>
      <c r="S32" s="140"/>
      <c r="T32" s="140">
        <f t="shared" si="5"/>
        <v>0</v>
      </c>
      <c r="U32" s="140">
        <f t="shared" si="0"/>
        <v>0</v>
      </c>
      <c r="V32" s="140"/>
      <c r="W32" s="157">
        <f t="shared" si="1"/>
        <v>0</v>
      </c>
    </row>
    <row r="33" spans="1:23" s="120" customFormat="1" ht="12.75">
      <c r="A33" s="162"/>
      <c r="B33" s="163" t="s">
        <v>103</v>
      </c>
      <c r="C33" s="164"/>
      <c r="D33" s="165">
        <f aca="true" t="shared" si="6" ref="D33:W33">SUM(D5:D32)</f>
        <v>0</v>
      </c>
      <c r="E33" s="165">
        <f t="shared" si="6"/>
        <v>0</v>
      </c>
      <c r="F33" s="165">
        <f t="shared" si="6"/>
        <v>0</v>
      </c>
      <c r="G33" s="165">
        <f t="shared" si="6"/>
        <v>0</v>
      </c>
      <c r="H33" s="165">
        <f t="shared" si="6"/>
        <v>0</v>
      </c>
      <c r="I33" s="165">
        <f t="shared" si="6"/>
        <v>0</v>
      </c>
      <c r="J33" s="165">
        <f t="shared" si="6"/>
        <v>0</v>
      </c>
      <c r="K33" s="165">
        <f t="shared" si="6"/>
        <v>0</v>
      </c>
      <c r="L33" s="165">
        <f t="shared" si="6"/>
        <v>0</v>
      </c>
      <c r="M33" s="165">
        <f t="shared" si="6"/>
        <v>0</v>
      </c>
      <c r="N33" s="165"/>
      <c r="O33" s="165">
        <f t="shared" si="6"/>
        <v>0</v>
      </c>
      <c r="P33" s="165">
        <f t="shared" si="6"/>
        <v>0</v>
      </c>
      <c r="Q33" s="165">
        <f t="shared" si="6"/>
        <v>0</v>
      </c>
      <c r="R33" s="165">
        <f t="shared" si="6"/>
        <v>0</v>
      </c>
      <c r="S33" s="165">
        <f t="shared" si="6"/>
        <v>0</v>
      </c>
      <c r="T33" s="165">
        <f t="shared" si="6"/>
        <v>0</v>
      </c>
      <c r="U33" s="165">
        <f t="shared" si="6"/>
        <v>0</v>
      </c>
      <c r="V33" s="165">
        <f t="shared" si="6"/>
        <v>0</v>
      </c>
      <c r="W33" s="165">
        <f t="shared" si="6"/>
        <v>0</v>
      </c>
    </row>
    <row r="34" spans="1:23" s="120" customFormat="1" ht="12.75">
      <c r="A34" s="166"/>
      <c r="B34" s="167"/>
      <c r="C34" s="168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s="120" customFormat="1" ht="12.75">
      <c r="A35" s="166"/>
      <c r="B35" s="167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1:23" s="120" customFormat="1" ht="12.75">
      <c r="A36" s="166"/>
      <c r="B36" s="167"/>
      <c r="C36" s="168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s="120" customFormat="1" ht="12.75">
      <c r="A37" s="166"/>
      <c r="B37" s="167"/>
      <c r="C37" s="168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ht="14.25">
      <c r="A38" s="146"/>
      <c r="B38" s="147"/>
      <c r="C38" s="147"/>
      <c r="D38" s="147"/>
      <c r="E38" s="146"/>
      <c r="F38" s="146"/>
      <c r="G38" s="147"/>
      <c r="H38" s="148"/>
      <c r="I38" s="148"/>
      <c r="J38" s="148"/>
      <c r="K38" s="148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9"/>
      <c r="W38" s="147"/>
    </row>
    <row r="39" spans="1:23" s="118" customFormat="1" ht="19.5">
      <c r="A39" s="395" t="s">
        <v>379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</row>
    <row r="40" spans="1:23" ht="19.5" customHeight="1">
      <c r="A40" s="396" t="s">
        <v>144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</row>
    <row r="41" spans="1:23" s="121" customFormat="1" ht="72">
      <c r="A41" s="152" t="s">
        <v>143</v>
      </c>
      <c r="B41" s="152" t="s">
        <v>142</v>
      </c>
      <c r="C41" s="152" t="s">
        <v>141</v>
      </c>
      <c r="D41" s="153" t="s">
        <v>179</v>
      </c>
      <c r="E41" s="152" t="s">
        <v>380</v>
      </c>
      <c r="F41" s="232" t="s">
        <v>317</v>
      </c>
      <c r="G41" s="233" t="s">
        <v>318</v>
      </c>
      <c r="H41" s="155" t="s">
        <v>199</v>
      </c>
      <c r="I41" s="152" t="s">
        <v>172</v>
      </c>
      <c r="J41" s="154" t="s">
        <v>173</v>
      </c>
      <c r="K41" s="152" t="s">
        <v>200</v>
      </c>
      <c r="L41" s="152" t="s">
        <v>166</v>
      </c>
      <c r="M41" s="152" t="s">
        <v>169</v>
      </c>
      <c r="N41" s="152" t="s">
        <v>316</v>
      </c>
      <c r="O41" s="152" t="s">
        <v>171</v>
      </c>
      <c r="P41" s="152" t="s">
        <v>170</v>
      </c>
      <c r="Q41" s="152" t="s">
        <v>168</v>
      </c>
      <c r="R41" s="231" t="s">
        <v>196</v>
      </c>
      <c r="S41" s="152" t="s">
        <v>167</v>
      </c>
      <c r="T41" s="155" t="s">
        <v>197</v>
      </c>
      <c r="U41" s="152" t="s">
        <v>198</v>
      </c>
      <c r="V41" s="152" t="s">
        <v>174</v>
      </c>
      <c r="W41" s="154" t="s">
        <v>7</v>
      </c>
    </row>
    <row r="42" spans="1:23" s="121" customFormat="1" ht="12">
      <c r="A42" s="156">
        <v>1</v>
      </c>
      <c r="B42" s="156">
        <v>2</v>
      </c>
      <c r="C42" s="156">
        <v>3</v>
      </c>
      <c r="D42" s="156">
        <v>4</v>
      </c>
      <c r="E42" s="156">
        <v>5</v>
      </c>
      <c r="F42" s="156">
        <v>6</v>
      </c>
      <c r="G42" s="156">
        <v>7</v>
      </c>
      <c r="H42" s="156">
        <v>8</v>
      </c>
      <c r="I42" s="156">
        <v>9</v>
      </c>
      <c r="J42" s="156">
        <v>10</v>
      </c>
      <c r="K42" s="156">
        <v>11</v>
      </c>
      <c r="L42" s="156">
        <v>12</v>
      </c>
      <c r="M42" s="156">
        <v>13</v>
      </c>
      <c r="N42" s="156">
        <v>14</v>
      </c>
      <c r="O42" s="156">
        <v>15</v>
      </c>
      <c r="P42" s="156">
        <v>16</v>
      </c>
      <c r="Q42" s="156">
        <v>17</v>
      </c>
      <c r="R42" s="156">
        <v>18</v>
      </c>
      <c r="S42" s="156">
        <v>19</v>
      </c>
      <c r="T42" s="156">
        <v>20</v>
      </c>
      <c r="U42" s="156">
        <v>21</v>
      </c>
      <c r="V42" s="156">
        <v>22</v>
      </c>
      <c r="W42" s="156">
        <v>23</v>
      </c>
    </row>
    <row r="43" spans="1:23" s="120" customFormat="1" ht="12.75">
      <c r="A43" s="140">
        <v>1</v>
      </c>
      <c r="B43" s="141"/>
      <c r="C43" s="140"/>
      <c r="D43" s="143"/>
      <c r="E43" s="140"/>
      <c r="F43" s="140"/>
      <c r="G43" s="157">
        <f>(E43*12)+F43</f>
        <v>0</v>
      </c>
      <c r="H43" s="158"/>
      <c r="I43" s="158"/>
      <c r="J43" s="157">
        <f>D43*500*12</f>
        <v>0</v>
      </c>
      <c r="K43" s="158"/>
      <c r="L43" s="159"/>
      <c r="M43" s="170"/>
      <c r="N43" s="170"/>
      <c r="O43" s="170"/>
      <c r="P43" s="170"/>
      <c r="Q43" s="170">
        <f>E43*2</f>
        <v>0</v>
      </c>
      <c r="R43" s="170"/>
      <c r="S43" s="140"/>
      <c r="T43" s="140">
        <f>E43*50%*12</f>
        <v>0</v>
      </c>
      <c r="U43" s="140">
        <f aca="true" t="shared" si="7" ref="U43:U70">E43*20%</f>
        <v>0</v>
      </c>
      <c r="V43" s="140"/>
      <c r="W43" s="157">
        <f aca="true" t="shared" si="8" ref="W43:W70">SUM(G43:V43)</f>
        <v>0</v>
      </c>
    </row>
    <row r="44" spans="1:23" s="120" customFormat="1" ht="12.75">
      <c r="A44" s="140">
        <v>2</v>
      </c>
      <c r="B44" s="141"/>
      <c r="C44" s="145"/>
      <c r="D44" s="143"/>
      <c r="E44" s="140"/>
      <c r="F44" s="140"/>
      <c r="G44" s="157">
        <f aca="true" t="shared" si="9" ref="G44:G70">(E44*12)+F44</f>
        <v>0</v>
      </c>
      <c r="H44" s="158"/>
      <c r="I44" s="158"/>
      <c r="J44" s="157">
        <f aca="true" t="shared" si="10" ref="J44:J70">D44*500*12</f>
        <v>0</v>
      </c>
      <c r="K44" s="158"/>
      <c r="L44" s="159"/>
      <c r="M44" s="170"/>
      <c r="N44" s="170"/>
      <c r="O44" s="170"/>
      <c r="P44" s="170"/>
      <c r="Q44" s="170">
        <f aca="true" t="shared" si="11" ref="Q44:Q70">E44*2</f>
        <v>0</v>
      </c>
      <c r="R44" s="170"/>
      <c r="S44" s="140"/>
      <c r="T44" s="140">
        <f aca="true" t="shared" si="12" ref="T44:T70">E44*50%*12</f>
        <v>0</v>
      </c>
      <c r="U44" s="140">
        <f t="shared" si="7"/>
        <v>0</v>
      </c>
      <c r="V44" s="140"/>
      <c r="W44" s="157">
        <f t="shared" si="8"/>
        <v>0</v>
      </c>
    </row>
    <row r="45" spans="1:23" s="120" customFormat="1" ht="12.75">
      <c r="A45" s="140">
        <v>3</v>
      </c>
      <c r="B45" s="141"/>
      <c r="C45" s="145"/>
      <c r="D45" s="143"/>
      <c r="E45" s="140"/>
      <c r="F45" s="140"/>
      <c r="G45" s="157">
        <f t="shared" si="9"/>
        <v>0</v>
      </c>
      <c r="H45" s="158"/>
      <c r="I45" s="158"/>
      <c r="J45" s="157">
        <f t="shared" si="10"/>
        <v>0</v>
      </c>
      <c r="K45" s="158"/>
      <c r="L45" s="159"/>
      <c r="M45" s="170"/>
      <c r="N45" s="170"/>
      <c r="O45" s="170"/>
      <c r="P45" s="170"/>
      <c r="Q45" s="170">
        <f t="shared" si="11"/>
        <v>0</v>
      </c>
      <c r="R45" s="170"/>
      <c r="S45" s="140"/>
      <c r="T45" s="140">
        <f t="shared" si="12"/>
        <v>0</v>
      </c>
      <c r="U45" s="140">
        <f t="shared" si="7"/>
        <v>0</v>
      </c>
      <c r="V45" s="140"/>
      <c r="W45" s="157">
        <f t="shared" si="8"/>
        <v>0</v>
      </c>
    </row>
    <row r="46" spans="1:23" s="120" customFormat="1" ht="12.75">
      <c r="A46" s="140">
        <v>4</v>
      </c>
      <c r="B46" s="141"/>
      <c r="C46" s="145"/>
      <c r="D46" s="143"/>
      <c r="E46" s="140"/>
      <c r="F46" s="140"/>
      <c r="G46" s="157">
        <f t="shared" si="9"/>
        <v>0</v>
      </c>
      <c r="H46" s="158"/>
      <c r="I46" s="158"/>
      <c r="J46" s="157">
        <f t="shared" si="10"/>
        <v>0</v>
      </c>
      <c r="K46" s="158"/>
      <c r="L46" s="159"/>
      <c r="M46" s="170"/>
      <c r="N46" s="170"/>
      <c r="O46" s="170"/>
      <c r="P46" s="170"/>
      <c r="Q46" s="170">
        <f t="shared" si="11"/>
        <v>0</v>
      </c>
      <c r="R46" s="170"/>
      <c r="S46" s="140"/>
      <c r="T46" s="140">
        <f t="shared" si="12"/>
        <v>0</v>
      </c>
      <c r="U46" s="140">
        <f t="shared" si="7"/>
        <v>0</v>
      </c>
      <c r="V46" s="140"/>
      <c r="W46" s="157">
        <f t="shared" si="8"/>
        <v>0</v>
      </c>
    </row>
    <row r="47" spans="1:23" s="120" customFormat="1" ht="12.75">
      <c r="A47" s="140">
        <v>5</v>
      </c>
      <c r="B47" s="141"/>
      <c r="C47" s="145"/>
      <c r="D47" s="143"/>
      <c r="E47" s="140"/>
      <c r="F47" s="140"/>
      <c r="G47" s="157">
        <f t="shared" si="9"/>
        <v>0</v>
      </c>
      <c r="H47" s="158"/>
      <c r="I47" s="158"/>
      <c r="J47" s="157">
        <f t="shared" si="10"/>
        <v>0</v>
      </c>
      <c r="K47" s="158"/>
      <c r="L47" s="159"/>
      <c r="M47" s="170"/>
      <c r="N47" s="170"/>
      <c r="O47" s="170"/>
      <c r="P47" s="170"/>
      <c r="Q47" s="170">
        <f t="shared" si="11"/>
        <v>0</v>
      </c>
      <c r="R47" s="170"/>
      <c r="S47" s="140"/>
      <c r="T47" s="140">
        <f t="shared" si="12"/>
        <v>0</v>
      </c>
      <c r="U47" s="140">
        <f t="shared" si="7"/>
        <v>0</v>
      </c>
      <c r="V47" s="140"/>
      <c r="W47" s="157">
        <f t="shared" si="8"/>
        <v>0</v>
      </c>
    </row>
    <row r="48" spans="1:23" s="120" customFormat="1" ht="12.75">
      <c r="A48" s="140">
        <v>6</v>
      </c>
      <c r="B48" s="141"/>
      <c r="C48" s="145"/>
      <c r="D48" s="143"/>
      <c r="E48" s="140"/>
      <c r="F48" s="140"/>
      <c r="G48" s="157">
        <f t="shared" si="9"/>
        <v>0</v>
      </c>
      <c r="H48" s="158"/>
      <c r="I48" s="158"/>
      <c r="J48" s="157">
        <f t="shared" si="10"/>
        <v>0</v>
      </c>
      <c r="K48" s="158"/>
      <c r="L48" s="159"/>
      <c r="M48" s="170"/>
      <c r="N48" s="170"/>
      <c r="O48" s="170"/>
      <c r="P48" s="170"/>
      <c r="Q48" s="170">
        <f t="shared" si="11"/>
        <v>0</v>
      </c>
      <c r="R48" s="170"/>
      <c r="S48" s="140"/>
      <c r="T48" s="140">
        <f t="shared" si="12"/>
        <v>0</v>
      </c>
      <c r="U48" s="140">
        <f t="shared" si="7"/>
        <v>0</v>
      </c>
      <c r="V48" s="140"/>
      <c r="W48" s="157">
        <f t="shared" si="8"/>
        <v>0</v>
      </c>
    </row>
    <row r="49" spans="1:23" s="120" customFormat="1" ht="12.75">
      <c r="A49" s="140">
        <v>7</v>
      </c>
      <c r="B49" s="141"/>
      <c r="C49" s="145"/>
      <c r="D49" s="143"/>
      <c r="E49" s="140"/>
      <c r="F49" s="140"/>
      <c r="G49" s="157">
        <f t="shared" si="9"/>
        <v>0</v>
      </c>
      <c r="H49" s="158"/>
      <c r="I49" s="158"/>
      <c r="J49" s="157">
        <f t="shared" si="10"/>
        <v>0</v>
      </c>
      <c r="K49" s="158"/>
      <c r="L49" s="159"/>
      <c r="M49" s="170"/>
      <c r="N49" s="170"/>
      <c r="O49" s="170"/>
      <c r="P49" s="170"/>
      <c r="Q49" s="170">
        <f t="shared" si="11"/>
        <v>0</v>
      </c>
      <c r="R49" s="170"/>
      <c r="S49" s="140"/>
      <c r="T49" s="140">
        <f t="shared" si="12"/>
        <v>0</v>
      </c>
      <c r="U49" s="140">
        <f t="shared" si="7"/>
        <v>0</v>
      </c>
      <c r="V49" s="140"/>
      <c r="W49" s="157">
        <f t="shared" si="8"/>
        <v>0</v>
      </c>
    </row>
    <row r="50" spans="1:23" s="120" customFormat="1" ht="12.75">
      <c r="A50" s="140">
        <v>8</v>
      </c>
      <c r="B50" s="141"/>
      <c r="C50" s="145"/>
      <c r="D50" s="143"/>
      <c r="E50" s="140"/>
      <c r="F50" s="140"/>
      <c r="G50" s="157">
        <f t="shared" si="9"/>
        <v>0</v>
      </c>
      <c r="H50" s="158"/>
      <c r="I50" s="158"/>
      <c r="J50" s="157">
        <f t="shared" si="10"/>
        <v>0</v>
      </c>
      <c r="K50" s="158"/>
      <c r="L50" s="159"/>
      <c r="M50" s="170"/>
      <c r="N50" s="170"/>
      <c r="O50" s="170"/>
      <c r="P50" s="170"/>
      <c r="Q50" s="170">
        <f t="shared" si="11"/>
        <v>0</v>
      </c>
      <c r="R50" s="170"/>
      <c r="S50" s="140"/>
      <c r="T50" s="140">
        <f t="shared" si="12"/>
        <v>0</v>
      </c>
      <c r="U50" s="140">
        <f t="shared" si="7"/>
        <v>0</v>
      </c>
      <c r="V50" s="140"/>
      <c r="W50" s="157">
        <f t="shared" si="8"/>
        <v>0</v>
      </c>
    </row>
    <row r="51" spans="1:23" s="120" customFormat="1" ht="12.75">
      <c r="A51" s="140">
        <v>9</v>
      </c>
      <c r="B51" s="141"/>
      <c r="C51" s="145"/>
      <c r="D51" s="143"/>
      <c r="E51" s="140"/>
      <c r="F51" s="140"/>
      <c r="G51" s="157">
        <f t="shared" si="9"/>
        <v>0</v>
      </c>
      <c r="H51" s="158"/>
      <c r="I51" s="158"/>
      <c r="J51" s="157">
        <f t="shared" si="10"/>
        <v>0</v>
      </c>
      <c r="K51" s="158"/>
      <c r="L51" s="159"/>
      <c r="M51" s="170"/>
      <c r="N51" s="170"/>
      <c r="O51" s="170"/>
      <c r="P51" s="170"/>
      <c r="Q51" s="170">
        <f t="shared" si="11"/>
        <v>0</v>
      </c>
      <c r="R51" s="170"/>
      <c r="S51" s="140"/>
      <c r="T51" s="140">
        <f t="shared" si="12"/>
        <v>0</v>
      </c>
      <c r="U51" s="140">
        <f t="shared" si="7"/>
        <v>0</v>
      </c>
      <c r="V51" s="140"/>
      <c r="W51" s="157">
        <f t="shared" si="8"/>
        <v>0</v>
      </c>
    </row>
    <row r="52" spans="1:23" s="120" customFormat="1" ht="12.75">
      <c r="A52" s="140">
        <v>10</v>
      </c>
      <c r="B52" s="141"/>
      <c r="C52" s="145"/>
      <c r="D52" s="143"/>
      <c r="E52" s="140"/>
      <c r="F52" s="140"/>
      <c r="G52" s="157">
        <f t="shared" si="9"/>
        <v>0</v>
      </c>
      <c r="H52" s="158"/>
      <c r="I52" s="158"/>
      <c r="J52" s="157">
        <f t="shared" si="10"/>
        <v>0</v>
      </c>
      <c r="K52" s="158"/>
      <c r="L52" s="159"/>
      <c r="M52" s="170"/>
      <c r="N52" s="170"/>
      <c r="O52" s="170"/>
      <c r="P52" s="170"/>
      <c r="Q52" s="170">
        <f t="shared" si="11"/>
        <v>0</v>
      </c>
      <c r="R52" s="170"/>
      <c r="S52" s="140"/>
      <c r="T52" s="140">
        <f t="shared" si="12"/>
        <v>0</v>
      </c>
      <c r="U52" s="140">
        <f t="shared" si="7"/>
        <v>0</v>
      </c>
      <c r="V52" s="140"/>
      <c r="W52" s="157">
        <f t="shared" si="8"/>
        <v>0</v>
      </c>
    </row>
    <row r="53" spans="1:23" s="120" customFormat="1" ht="12.75">
      <c r="A53" s="140">
        <v>11</v>
      </c>
      <c r="B53" s="141"/>
      <c r="C53" s="145"/>
      <c r="D53" s="143"/>
      <c r="E53" s="140"/>
      <c r="F53" s="140"/>
      <c r="G53" s="157">
        <f t="shared" si="9"/>
        <v>0</v>
      </c>
      <c r="H53" s="158"/>
      <c r="I53" s="158"/>
      <c r="J53" s="157">
        <f t="shared" si="10"/>
        <v>0</v>
      </c>
      <c r="K53" s="158"/>
      <c r="L53" s="159"/>
      <c r="M53" s="170"/>
      <c r="N53" s="170"/>
      <c r="O53" s="170"/>
      <c r="P53" s="170"/>
      <c r="Q53" s="170">
        <f t="shared" si="11"/>
        <v>0</v>
      </c>
      <c r="R53" s="170"/>
      <c r="S53" s="140"/>
      <c r="T53" s="140">
        <f t="shared" si="12"/>
        <v>0</v>
      </c>
      <c r="U53" s="140">
        <f t="shared" si="7"/>
        <v>0</v>
      </c>
      <c r="V53" s="140"/>
      <c r="W53" s="157">
        <f t="shared" si="8"/>
        <v>0</v>
      </c>
    </row>
    <row r="54" spans="1:23" s="120" customFormat="1" ht="12.75">
      <c r="A54" s="140">
        <v>12</v>
      </c>
      <c r="B54" s="141"/>
      <c r="C54" s="145"/>
      <c r="D54" s="143"/>
      <c r="E54" s="140"/>
      <c r="F54" s="140"/>
      <c r="G54" s="157">
        <f t="shared" si="9"/>
        <v>0</v>
      </c>
      <c r="H54" s="158"/>
      <c r="I54" s="158"/>
      <c r="J54" s="157">
        <f t="shared" si="10"/>
        <v>0</v>
      </c>
      <c r="K54" s="158"/>
      <c r="L54" s="159"/>
      <c r="M54" s="170"/>
      <c r="N54" s="170"/>
      <c r="O54" s="170"/>
      <c r="P54" s="170"/>
      <c r="Q54" s="170">
        <f t="shared" si="11"/>
        <v>0</v>
      </c>
      <c r="R54" s="170"/>
      <c r="S54" s="140"/>
      <c r="T54" s="140">
        <f t="shared" si="12"/>
        <v>0</v>
      </c>
      <c r="U54" s="140">
        <f t="shared" si="7"/>
        <v>0</v>
      </c>
      <c r="V54" s="140"/>
      <c r="W54" s="157">
        <f t="shared" si="8"/>
        <v>0</v>
      </c>
    </row>
    <row r="55" spans="1:23" s="120" customFormat="1" ht="12.75">
      <c r="A55" s="140">
        <v>13</v>
      </c>
      <c r="B55" s="141"/>
      <c r="C55" s="145"/>
      <c r="D55" s="143"/>
      <c r="E55" s="140"/>
      <c r="F55" s="140"/>
      <c r="G55" s="157">
        <f t="shared" si="9"/>
        <v>0</v>
      </c>
      <c r="H55" s="158"/>
      <c r="I55" s="158"/>
      <c r="J55" s="157">
        <f t="shared" si="10"/>
        <v>0</v>
      </c>
      <c r="K55" s="158"/>
      <c r="L55" s="159"/>
      <c r="M55" s="170"/>
      <c r="N55" s="170"/>
      <c r="O55" s="170"/>
      <c r="P55" s="170"/>
      <c r="Q55" s="170">
        <f t="shared" si="11"/>
        <v>0</v>
      </c>
      <c r="R55" s="170"/>
      <c r="S55" s="140"/>
      <c r="T55" s="140">
        <f t="shared" si="12"/>
        <v>0</v>
      </c>
      <c r="U55" s="140">
        <f t="shared" si="7"/>
        <v>0</v>
      </c>
      <c r="V55" s="140"/>
      <c r="W55" s="157">
        <f t="shared" si="8"/>
        <v>0</v>
      </c>
    </row>
    <row r="56" spans="1:23" s="120" customFormat="1" ht="12.75">
      <c r="A56" s="140">
        <v>14</v>
      </c>
      <c r="B56" s="141"/>
      <c r="C56" s="145"/>
      <c r="D56" s="143"/>
      <c r="E56" s="140"/>
      <c r="F56" s="140"/>
      <c r="G56" s="157">
        <f t="shared" si="9"/>
        <v>0</v>
      </c>
      <c r="H56" s="158"/>
      <c r="I56" s="158"/>
      <c r="J56" s="157">
        <f t="shared" si="10"/>
        <v>0</v>
      </c>
      <c r="K56" s="158"/>
      <c r="L56" s="159"/>
      <c r="M56" s="170"/>
      <c r="N56" s="170"/>
      <c r="O56" s="170"/>
      <c r="P56" s="170"/>
      <c r="Q56" s="170">
        <f t="shared" si="11"/>
        <v>0</v>
      </c>
      <c r="R56" s="170"/>
      <c r="S56" s="140"/>
      <c r="T56" s="140">
        <f t="shared" si="12"/>
        <v>0</v>
      </c>
      <c r="U56" s="140">
        <f t="shared" si="7"/>
        <v>0</v>
      </c>
      <c r="V56" s="140"/>
      <c r="W56" s="157">
        <f t="shared" si="8"/>
        <v>0</v>
      </c>
    </row>
    <row r="57" spans="1:23" s="120" customFormat="1" ht="12.75">
      <c r="A57" s="140">
        <v>15</v>
      </c>
      <c r="B57" s="141"/>
      <c r="C57" s="145"/>
      <c r="D57" s="143"/>
      <c r="E57" s="140"/>
      <c r="F57" s="140"/>
      <c r="G57" s="157">
        <f t="shared" si="9"/>
        <v>0</v>
      </c>
      <c r="H57" s="158"/>
      <c r="I57" s="158"/>
      <c r="J57" s="157">
        <f t="shared" si="10"/>
        <v>0</v>
      </c>
      <c r="K57" s="158"/>
      <c r="L57" s="159"/>
      <c r="M57" s="170"/>
      <c r="N57" s="170"/>
      <c r="O57" s="170"/>
      <c r="P57" s="170"/>
      <c r="Q57" s="170">
        <f t="shared" si="11"/>
        <v>0</v>
      </c>
      <c r="R57" s="170"/>
      <c r="S57" s="140"/>
      <c r="T57" s="140">
        <f t="shared" si="12"/>
        <v>0</v>
      </c>
      <c r="U57" s="140">
        <f t="shared" si="7"/>
        <v>0</v>
      </c>
      <c r="V57" s="140"/>
      <c r="W57" s="157">
        <f t="shared" si="8"/>
        <v>0</v>
      </c>
    </row>
    <row r="58" spans="1:23" s="120" customFormat="1" ht="12.75">
      <c r="A58" s="140">
        <v>16</v>
      </c>
      <c r="B58" s="141"/>
      <c r="C58" s="145"/>
      <c r="D58" s="143"/>
      <c r="E58" s="140"/>
      <c r="F58" s="140"/>
      <c r="G58" s="157">
        <f t="shared" si="9"/>
        <v>0</v>
      </c>
      <c r="H58" s="158"/>
      <c r="I58" s="158"/>
      <c r="J58" s="157">
        <f t="shared" si="10"/>
        <v>0</v>
      </c>
      <c r="K58" s="158"/>
      <c r="L58" s="159"/>
      <c r="M58" s="170"/>
      <c r="N58" s="170"/>
      <c r="O58" s="170"/>
      <c r="P58" s="170"/>
      <c r="Q58" s="170">
        <f t="shared" si="11"/>
        <v>0</v>
      </c>
      <c r="R58" s="170"/>
      <c r="S58" s="140"/>
      <c r="T58" s="140">
        <f t="shared" si="12"/>
        <v>0</v>
      </c>
      <c r="U58" s="140">
        <f t="shared" si="7"/>
        <v>0</v>
      </c>
      <c r="V58" s="140"/>
      <c r="W58" s="157">
        <f t="shared" si="8"/>
        <v>0</v>
      </c>
    </row>
    <row r="59" spans="1:23" s="120" customFormat="1" ht="12.75">
      <c r="A59" s="140">
        <v>17</v>
      </c>
      <c r="B59" s="141"/>
      <c r="C59" s="145"/>
      <c r="D59" s="143"/>
      <c r="E59" s="140"/>
      <c r="F59" s="140"/>
      <c r="G59" s="157">
        <f t="shared" si="9"/>
        <v>0</v>
      </c>
      <c r="H59" s="158"/>
      <c r="I59" s="158"/>
      <c r="J59" s="157">
        <f t="shared" si="10"/>
        <v>0</v>
      </c>
      <c r="K59" s="158"/>
      <c r="L59" s="159"/>
      <c r="M59" s="170"/>
      <c r="N59" s="170"/>
      <c r="O59" s="170"/>
      <c r="P59" s="170"/>
      <c r="Q59" s="170">
        <f t="shared" si="11"/>
        <v>0</v>
      </c>
      <c r="R59" s="170"/>
      <c r="S59" s="140"/>
      <c r="T59" s="140">
        <f t="shared" si="12"/>
        <v>0</v>
      </c>
      <c r="U59" s="140">
        <f t="shared" si="7"/>
        <v>0</v>
      </c>
      <c r="V59" s="140"/>
      <c r="W59" s="157">
        <f t="shared" si="8"/>
        <v>0</v>
      </c>
    </row>
    <row r="60" spans="1:23" s="120" customFormat="1" ht="12.75">
      <c r="A60" s="140">
        <v>18</v>
      </c>
      <c r="B60" s="141"/>
      <c r="C60" s="145"/>
      <c r="D60" s="143"/>
      <c r="E60" s="140"/>
      <c r="F60" s="140"/>
      <c r="G60" s="157">
        <f t="shared" si="9"/>
        <v>0</v>
      </c>
      <c r="H60" s="158"/>
      <c r="I60" s="158"/>
      <c r="J60" s="157">
        <f t="shared" si="10"/>
        <v>0</v>
      </c>
      <c r="K60" s="158"/>
      <c r="L60" s="159"/>
      <c r="M60" s="170"/>
      <c r="N60" s="170"/>
      <c r="O60" s="170"/>
      <c r="P60" s="170"/>
      <c r="Q60" s="170">
        <f t="shared" si="11"/>
        <v>0</v>
      </c>
      <c r="R60" s="170"/>
      <c r="S60" s="140"/>
      <c r="T60" s="140">
        <f t="shared" si="12"/>
        <v>0</v>
      </c>
      <c r="U60" s="140">
        <f t="shared" si="7"/>
        <v>0</v>
      </c>
      <c r="V60" s="140"/>
      <c r="W60" s="157">
        <f t="shared" si="8"/>
        <v>0</v>
      </c>
    </row>
    <row r="61" spans="1:23" s="120" customFormat="1" ht="12.75">
      <c r="A61" s="140">
        <v>19</v>
      </c>
      <c r="B61" s="141"/>
      <c r="C61" s="145"/>
      <c r="D61" s="143"/>
      <c r="E61" s="140"/>
      <c r="F61" s="140"/>
      <c r="G61" s="157">
        <f t="shared" si="9"/>
        <v>0</v>
      </c>
      <c r="H61" s="158"/>
      <c r="I61" s="158"/>
      <c r="J61" s="157">
        <f t="shared" si="10"/>
        <v>0</v>
      </c>
      <c r="K61" s="158"/>
      <c r="L61" s="159"/>
      <c r="M61" s="170"/>
      <c r="N61" s="170"/>
      <c r="O61" s="170"/>
      <c r="P61" s="170"/>
      <c r="Q61" s="170">
        <f t="shared" si="11"/>
        <v>0</v>
      </c>
      <c r="R61" s="170"/>
      <c r="S61" s="140"/>
      <c r="T61" s="140">
        <f t="shared" si="12"/>
        <v>0</v>
      </c>
      <c r="U61" s="140">
        <f t="shared" si="7"/>
        <v>0</v>
      </c>
      <c r="V61" s="140"/>
      <c r="W61" s="157">
        <f t="shared" si="8"/>
        <v>0</v>
      </c>
    </row>
    <row r="62" spans="1:23" s="120" customFormat="1" ht="12.75">
      <c r="A62" s="140">
        <v>20</v>
      </c>
      <c r="B62" s="141"/>
      <c r="C62" s="145"/>
      <c r="D62" s="143"/>
      <c r="E62" s="140"/>
      <c r="F62" s="140"/>
      <c r="G62" s="157">
        <f t="shared" si="9"/>
        <v>0</v>
      </c>
      <c r="H62" s="158"/>
      <c r="I62" s="158"/>
      <c r="J62" s="157">
        <f t="shared" si="10"/>
        <v>0</v>
      </c>
      <c r="K62" s="158"/>
      <c r="L62" s="159"/>
      <c r="M62" s="170"/>
      <c r="N62" s="170"/>
      <c r="O62" s="170"/>
      <c r="P62" s="170"/>
      <c r="Q62" s="170">
        <f t="shared" si="11"/>
        <v>0</v>
      </c>
      <c r="R62" s="170"/>
      <c r="S62" s="140"/>
      <c r="T62" s="140">
        <f t="shared" si="12"/>
        <v>0</v>
      </c>
      <c r="U62" s="140">
        <f t="shared" si="7"/>
        <v>0</v>
      </c>
      <c r="V62" s="140"/>
      <c r="W62" s="157">
        <f t="shared" si="8"/>
        <v>0</v>
      </c>
    </row>
    <row r="63" spans="1:23" s="120" customFormat="1" ht="12.75">
      <c r="A63" s="140">
        <v>21</v>
      </c>
      <c r="B63" s="141"/>
      <c r="C63" s="145"/>
      <c r="D63" s="143"/>
      <c r="E63" s="140"/>
      <c r="F63" s="140"/>
      <c r="G63" s="157">
        <f t="shared" si="9"/>
        <v>0</v>
      </c>
      <c r="H63" s="158"/>
      <c r="I63" s="158"/>
      <c r="J63" s="157">
        <f t="shared" si="10"/>
        <v>0</v>
      </c>
      <c r="K63" s="158"/>
      <c r="L63" s="159"/>
      <c r="M63" s="170"/>
      <c r="N63" s="170"/>
      <c r="O63" s="170"/>
      <c r="P63" s="170"/>
      <c r="Q63" s="170">
        <f t="shared" si="11"/>
        <v>0</v>
      </c>
      <c r="R63" s="170"/>
      <c r="S63" s="140"/>
      <c r="T63" s="140">
        <f t="shared" si="12"/>
        <v>0</v>
      </c>
      <c r="U63" s="140">
        <f t="shared" si="7"/>
        <v>0</v>
      </c>
      <c r="V63" s="140"/>
      <c r="W63" s="157">
        <f t="shared" si="8"/>
        <v>0</v>
      </c>
    </row>
    <row r="64" spans="1:23" s="120" customFormat="1" ht="12.75">
      <c r="A64" s="140">
        <v>22</v>
      </c>
      <c r="B64" s="141"/>
      <c r="C64" s="145"/>
      <c r="D64" s="143"/>
      <c r="E64" s="140"/>
      <c r="F64" s="140"/>
      <c r="G64" s="157">
        <f t="shared" si="9"/>
        <v>0</v>
      </c>
      <c r="H64" s="158"/>
      <c r="I64" s="158"/>
      <c r="J64" s="157">
        <f t="shared" si="10"/>
        <v>0</v>
      </c>
      <c r="K64" s="158"/>
      <c r="L64" s="159"/>
      <c r="M64" s="170"/>
      <c r="N64" s="170"/>
      <c r="O64" s="170"/>
      <c r="P64" s="170"/>
      <c r="Q64" s="170">
        <f t="shared" si="11"/>
        <v>0</v>
      </c>
      <c r="R64" s="170"/>
      <c r="S64" s="140"/>
      <c r="T64" s="140">
        <f t="shared" si="12"/>
        <v>0</v>
      </c>
      <c r="U64" s="140">
        <f t="shared" si="7"/>
        <v>0</v>
      </c>
      <c r="V64" s="140"/>
      <c r="W64" s="157">
        <f t="shared" si="8"/>
        <v>0</v>
      </c>
    </row>
    <row r="65" spans="1:23" s="120" customFormat="1" ht="12.75">
      <c r="A65" s="140">
        <v>23</v>
      </c>
      <c r="B65" s="141"/>
      <c r="C65" s="145"/>
      <c r="D65" s="143"/>
      <c r="E65" s="140"/>
      <c r="F65" s="140"/>
      <c r="G65" s="157">
        <f t="shared" si="9"/>
        <v>0</v>
      </c>
      <c r="H65" s="158"/>
      <c r="I65" s="158"/>
      <c r="J65" s="157">
        <f t="shared" si="10"/>
        <v>0</v>
      </c>
      <c r="K65" s="158"/>
      <c r="L65" s="159"/>
      <c r="M65" s="170"/>
      <c r="N65" s="170"/>
      <c r="O65" s="170"/>
      <c r="P65" s="170"/>
      <c r="Q65" s="170">
        <f t="shared" si="11"/>
        <v>0</v>
      </c>
      <c r="R65" s="170"/>
      <c r="S65" s="140"/>
      <c r="T65" s="140">
        <f t="shared" si="12"/>
        <v>0</v>
      </c>
      <c r="U65" s="140">
        <f t="shared" si="7"/>
        <v>0</v>
      </c>
      <c r="V65" s="140"/>
      <c r="W65" s="157">
        <f t="shared" si="8"/>
        <v>0</v>
      </c>
    </row>
    <row r="66" spans="1:23" s="120" customFormat="1" ht="12.75">
      <c r="A66" s="140">
        <v>24</v>
      </c>
      <c r="B66" s="141"/>
      <c r="C66" s="145"/>
      <c r="D66" s="143"/>
      <c r="E66" s="140"/>
      <c r="F66" s="140"/>
      <c r="G66" s="157">
        <f t="shared" si="9"/>
        <v>0</v>
      </c>
      <c r="H66" s="158"/>
      <c r="I66" s="158"/>
      <c r="J66" s="157">
        <f t="shared" si="10"/>
        <v>0</v>
      </c>
      <c r="K66" s="158"/>
      <c r="L66" s="159"/>
      <c r="M66" s="170"/>
      <c r="N66" s="170"/>
      <c r="O66" s="170"/>
      <c r="P66" s="170"/>
      <c r="Q66" s="170">
        <f t="shared" si="11"/>
        <v>0</v>
      </c>
      <c r="R66" s="170"/>
      <c r="S66" s="140"/>
      <c r="T66" s="140">
        <f t="shared" si="12"/>
        <v>0</v>
      </c>
      <c r="U66" s="140">
        <f t="shared" si="7"/>
        <v>0</v>
      </c>
      <c r="V66" s="140"/>
      <c r="W66" s="157">
        <f t="shared" si="8"/>
        <v>0</v>
      </c>
    </row>
    <row r="67" spans="1:23" s="120" customFormat="1" ht="12.75">
      <c r="A67" s="140">
        <v>25</v>
      </c>
      <c r="B67" s="141"/>
      <c r="C67" s="145"/>
      <c r="D67" s="143"/>
      <c r="E67" s="140"/>
      <c r="F67" s="140"/>
      <c r="G67" s="157">
        <f t="shared" si="9"/>
        <v>0</v>
      </c>
      <c r="H67" s="158"/>
      <c r="I67" s="158"/>
      <c r="J67" s="157">
        <f t="shared" si="10"/>
        <v>0</v>
      </c>
      <c r="K67" s="158"/>
      <c r="L67" s="159"/>
      <c r="M67" s="170"/>
      <c r="N67" s="170"/>
      <c r="O67" s="170"/>
      <c r="P67" s="170"/>
      <c r="Q67" s="170">
        <f t="shared" si="11"/>
        <v>0</v>
      </c>
      <c r="R67" s="170"/>
      <c r="S67" s="140"/>
      <c r="T67" s="140">
        <f t="shared" si="12"/>
        <v>0</v>
      </c>
      <c r="U67" s="140">
        <f t="shared" si="7"/>
        <v>0</v>
      </c>
      <c r="V67" s="140"/>
      <c r="W67" s="157">
        <f t="shared" si="8"/>
        <v>0</v>
      </c>
    </row>
    <row r="68" spans="1:23" s="120" customFormat="1" ht="12.75">
      <c r="A68" s="140">
        <v>26</v>
      </c>
      <c r="B68" s="141"/>
      <c r="C68" s="145"/>
      <c r="D68" s="143"/>
      <c r="E68" s="140"/>
      <c r="F68" s="140"/>
      <c r="G68" s="157">
        <f t="shared" si="9"/>
        <v>0</v>
      </c>
      <c r="H68" s="158"/>
      <c r="I68" s="158"/>
      <c r="J68" s="157">
        <f t="shared" si="10"/>
        <v>0</v>
      </c>
      <c r="K68" s="158"/>
      <c r="L68" s="159"/>
      <c r="M68" s="170"/>
      <c r="N68" s="170"/>
      <c r="O68" s="170"/>
      <c r="P68" s="170"/>
      <c r="Q68" s="170">
        <f t="shared" si="11"/>
        <v>0</v>
      </c>
      <c r="R68" s="170"/>
      <c r="S68" s="140"/>
      <c r="T68" s="140">
        <f t="shared" si="12"/>
        <v>0</v>
      </c>
      <c r="U68" s="140">
        <f t="shared" si="7"/>
        <v>0</v>
      </c>
      <c r="V68" s="140"/>
      <c r="W68" s="157">
        <f t="shared" si="8"/>
        <v>0</v>
      </c>
    </row>
    <row r="69" spans="1:23" s="120" customFormat="1" ht="12.75">
      <c r="A69" s="140">
        <v>27</v>
      </c>
      <c r="B69" s="141"/>
      <c r="C69" s="145"/>
      <c r="D69" s="143"/>
      <c r="E69" s="140"/>
      <c r="F69" s="140"/>
      <c r="G69" s="157">
        <f t="shared" si="9"/>
        <v>0</v>
      </c>
      <c r="H69" s="158"/>
      <c r="I69" s="158"/>
      <c r="J69" s="157">
        <f t="shared" si="10"/>
        <v>0</v>
      </c>
      <c r="K69" s="158"/>
      <c r="L69" s="159"/>
      <c r="M69" s="170"/>
      <c r="N69" s="170"/>
      <c r="O69" s="170"/>
      <c r="P69" s="170"/>
      <c r="Q69" s="170">
        <f t="shared" si="11"/>
        <v>0</v>
      </c>
      <c r="R69" s="170"/>
      <c r="S69" s="140"/>
      <c r="T69" s="140">
        <f t="shared" si="12"/>
        <v>0</v>
      </c>
      <c r="U69" s="140">
        <f t="shared" si="7"/>
        <v>0</v>
      </c>
      <c r="V69" s="140"/>
      <c r="W69" s="157">
        <f t="shared" si="8"/>
        <v>0</v>
      </c>
    </row>
    <row r="70" spans="1:23" s="120" customFormat="1" ht="12.75">
      <c r="A70" s="140">
        <v>28</v>
      </c>
      <c r="B70" s="141"/>
      <c r="C70" s="145"/>
      <c r="D70" s="143"/>
      <c r="E70" s="140"/>
      <c r="F70" s="140"/>
      <c r="G70" s="157">
        <f t="shared" si="9"/>
        <v>0</v>
      </c>
      <c r="H70" s="158"/>
      <c r="I70" s="158"/>
      <c r="J70" s="157">
        <f t="shared" si="10"/>
        <v>0</v>
      </c>
      <c r="K70" s="158"/>
      <c r="L70" s="159"/>
      <c r="M70" s="170"/>
      <c r="N70" s="170"/>
      <c r="O70" s="170"/>
      <c r="P70" s="170"/>
      <c r="Q70" s="170">
        <f t="shared" si="11"/>
        <v>0</v>
      </c>
      <c r="R70" s="170"/>
      <c r="S70" s="140"/>
      <c r="T70" s="140">
        <f t="shared" si="12"/>
        <v>0</v>
      </c>
      <c r="U70" s="140">
        <f t="shared" si="7"/>
        <v>0</v>
      </c>
      <c r="V70" s="140"/>
      <c r="W70" s="157">
        <f t="shared" si="8"/>
        <v>0</v>
      </c>
    </row>
    <row r="71" spans="1:23" s="120" customFormat="1" ht="12.75">
      <c r="A71" s="162"/>
      <c r="B71" s="163" t="s">
        <v>103</v>
      </c>
      <c r="C71" s="164"/>
      <c r="D71" s="165">
        <f aca="true" t="shared" si="13" ref="D71:W71">SUM(D43:D70)</f>
        <v>0</v>
      </c>
      <c r="E71" s="165">
        <f t="shared" si="13"/>
        <v>0</v>
      </c>
      <c r="F71" s="165">
        <f t="shared" si="13"/>
        <v>0</v>
      </c>
      <c r="G71" s="165">
        <f t="shared" si="13"/>
        <v>0</v>
      </c>
      <c r="H71" s="165">
        <f t="shared" si="13"/>
        <v>0</v>
      </c>
      <c r="I71" s="165">
        <f t="shared" si="13"/>
        <v>0</v>
      </c>
      <c r="J71" s="165">
        <f t="shared" si="13"/>
        <v>0</v>
      </c>
      <c r="K71" s="165">
        <f t="shared" si="13"/>
        <v>0</v>
      </c>
      <c r="L71" s="165">
        <f t="shared" si="13"/>
        <v>0</v>
      </c>
      <c r="M71" s="165">
        <f t="shared" si="13"/>
        <v>0</v>
      </c>
      <c r="N71" s="165"/>
      <c r="O71" s="165">
        <f t="shared" si="13"/>
        <v>0</v>
      </c>
      <c r="P71" s="165">
        <f t="shared" si="13"/>
        <v>0</v>
      </c>
      <c r="Q71" s="165">
        <f t="shared" si="13"/>
        <v>0</v>
      </c>
      <c r="R71" s="165">
        <f t="shared" si="13"/>
        <v>0</v>
      </c>
      <c r="S71" s="165">
        <f t="shared" si="13"/>
        <v>0</v>
      </c>
      <c r="T71" s="165">
        <f t="shared" si="13"/>
        <v>0</v>
      </c>
      <c r="U71" s="165">
        <f t="shared" si="13"/>
        <v>0</v>
      </c>
      <c r="V71" s="165">
        <f t="shared" si="13"/>
        <v>0</v>
      </c>
      <c r="W71" s="165">
        <f t="shared" si="13"/>
        <v>0</v>
      </c>
    </row>
    <row r="72" spans="1:23" s="144" customFormat="1" ht="12.75">
      <c r="A72" s="171"/>
      <c r="B72" s="172" t="s">
        <v>62</v>
      </c>
      <c r="C72" s="173"/>
      <c r="D72" s="174">
        <f>D71+D33</f>
        <v>0</v>
      </c>
      <c r="E72" s="174">
        <f aca="true" t="shared" si="14" ref="E72:W72">E71+E33</f>
        <v>0</v>
      </c>
      <c r="F72" s="174">
        <f t="shared" si="14"/>
        <v>0</v>
      </c>
      <c r="G72" s="174">
        <f t="shared" si="14"/>
        <v>0</v>
      </c>
      <c r="H72" s="174">
        <f t="shared" si="14"/>
        <v>0</v>
      </c>
      <c r="I72" s="174">
        <f t="shared" si="14"/>
        <v>0</v>
      </c>
      <c r="J72" s="174">
        <f t="shared" si="14"/>
        <v>0</v>
      </c>
      <c r="K72" s="174">
        <f t="shared" si="14"/>
        <v>0</v>
      </c>
      <c r="L72" s="174">
        <f t="shared" si="14"/>
        <v>0</v>
      </c>
      <c r="M72" s="174">
        <f t="shared" si="14"/>
        <v>0</v>
      </c>
      <c r="N72" s="174"/>
      <c r="O72" s="174">
        <f t="shared" si="14"/>
        <v>0</v>
      </c>
      <c r="P72" s="174">
        <f t="shared" si="14"/>
        <v>0</v>
      </c>
      <c r="Q72" s="174">
        <f t="shared" si="14"/>
        <v>0</v>
      </c>
      <c r="R72" s="174">
        <f t="shared" si="14"/>
        <v>0</v>
      </c>
      <c r="S72" s="174">
        <f t="shared" si="14"/>
        <v>0</v>
      </c>
      <c r="T72" s="174">
        <f t="shared" si="14"/>
        <v>0</v>
      </c>
      <c r="U72" s="174">
        <f t="shared" si="14"/>
        <v>0</v>
      </c>
      <c r="V72" s="174">
        <f t="shared" si="14"/>
        <v>0</v>
      </c>
      <c r="W72" s="174">
        <f t="shared" si="14"/>
        <v>0</v>
      </c>
    </row>
    <row r="73" spans="1:23" ht="14.25">
      <c r="A73" s="146"/>
      <c r="B73" s="147"/>
      <c r="C73" s="147"/>
      <c r="D73" s="147"/>
      <c r="E73" s="146"/>
      <c r="F73" s="146"/>
      <c r="G73" s="147"/>
      <c r="H73" s="148"/>
      <c r="I73" s="148"/>
      <c r="J73" s="148"/>
      <c r="K73" s="148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9"/>
      <c r="W73" s="147"/>
    </row>
    <row r="74" spans="1:23" ht="14.25">
      <c r="A74" s="146"/>
      <c r="B74" s="147"/>
      <c r="C74" s="147"/>
      <c r="D74" s="147"/>
      <c r="E74" s="146"/>
      <c r="F74" s="146"/>
      <c r="G74" s="147"/>
      <c r="H74" s="148"/>
      <c r="I74" s="148"/>
      <c r="J74" s="148"/>
      <c r="K74" s="148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9"/>
      <c r="W74" s="147"/>
    </row>
    <row r="75" spans="1:23" ht="14.25">
      <c r="A75" s="146"/>
      <c r="B75" s="147"/>
      <c r="C75" s="147"/>
      <c r="D75" s="147"/>
      <c r="E75" s="146"/>
      <c r="F75" s="146"/>
      <c r="G75" s="147"/>
      <c r="H75" s="148"/>
      <c r="I75" s="148"/>
      <c r="J75" s="148"/>
      <c r="K75" s="148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9"/>
      <c r="W75" s="147"/>
    </row>
    <row r="76" spans="1:23" ht="14.25">
      <c r="A76" s="146"/>
      <c r="B76" s="147"/>
      <c r="C76" s="147"/>
      <c r="D76" s="147"/>
      <c r="E76" s="146"/>
      <c r="F76" s="146"/>
      <c r="G76" s="147"/>
      <c r="H76" s="148"/>
      <c r="I76" s="148"/>
      <c r="J76" s="148"/>
      <c r="K76" s="148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9"/>
      <c r="W76" s="147"/>
    </row>
    <row r="77" spans="1:23" ht="14.25">
      <c r="A77" s="146"/>
      <c r="B77" s="147"/>
      <c r="C77" s="147"/>
      <c r="D77" s="147"/>
      <c r="E77" s="146"/>
      <c r="F77" s="146"/>
      <c r="G77" s="147"/>
      <c r="H77" s="148"/>
      <c r="I77" s="148"/>
      <c r="J77" s="148"/>
      <c r="K77" s="148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9"/>
      <c r="W77" s="147"/>
    </row>
    <row r="78" spans="1:23" ht="14.25">
      <c r="A78" s="146"/>
      <c r="B78" s="147"/>
      <c r="C78" s="147"/>
      <c r="D78" s="147"/>
      <c r="E78" s="146"/>
      <c r="F78" s="146"/>
      <c r="G78" s="147"/>
      <c r="H78" s="148"/>
      <c r="I78" s="148"/>
      <c r="J78" s="148"/>
      <c r="K78" s="148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9"/>
      <c r="W78" s="147"/>
    </row>
    <row r="79" spans="1:23" ht="14.25">
      <c r="A79" s="146"/>
      <c r="B79" s="147"/>
      <c r="C79" s="147"/>
      <c r="D79" s="147"/>
      <c r="E79" s="146"/>
      <c r="F79" s="146"/>
      <c r="G79" s="147"/>
      <c r="H79" s="148"/>
      <c r="I79" s="148"/>
      <c r="J79" s="148"/>
      <c r="K79" s="148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9"/>
      <c r="W79" s="147"/>
    </row>
    <row r="80" spans="1:23" ht="14.25">
      <c r="A80" s="146"/>
      <c r="B80" s="147"/>
      <c r="C80" s="147"/>
      <c r="D80" s="147"/>
      <c r="E80" s="146"/>
      <c r="F80" s="146"/>
      <c r="G80" s="147"/>
      <c r="H80" s="148"/>
      <c r="I80" s="148"/>
      <c r="J80" s="148"/>
      <c r="K80" s="148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9"/>
      <c r="W80" s="147"/>
    </row>
    <row r="81" spans="1:23" ht="14.25">
      <c r="A81" s="146"/>
      <c r="B81" s="147"/>
      <c r="C81" s="147"/>
      <c r="D81" s="147"/>
      <c r="E81" s="146"/>
      <c r="F81" s="146"/>
      <c r="G81" s="147"/>
      <c r="H81" s="148"/>
      <c r="I81" s="148"/>
      <c r="J81" s="148"/>
      <c r="K81" s="148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9"/>
      <c r="W81" s="147"/>
    </row>
    <row r="82" spans="1:23" ht="14.25">
      <c r="A82" s="146"/>
      <c r="B82" s="147"/>
      <c r="C82" s="147"/>
      <c r="D82" s="147"/>
      <c r="E82" s="146"/>
      <c r="F82" s="146"/>
      <c r="G82" s="147"/>
      <c r="H82" s="148"/>
      <c r="I82" s="148"/>
      <c r="J82" s="148"/>
      <c r="K82" s="148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9"/>
      <c r="W82" s="147"/>
    </row>
    <row r="83" spans="1:23" ht="14.25">
      <c r="A83" s="146"/>
      <c r="B83" s="147"/>
      <c r="C83" s="147"/>
      <c r="D83" s="147"/>
      <c r="E83" s="146"/>
      <c r="F83" s="146"/>
      <c r="G83" s="147"/>
      <c r="H83" s="148"/>
      <c r="I83" s="148"/>
      <c r="J83" s="148"/>
      <c r="K83" s="148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9"/>
      <c r="W83" s="147"/>
    </row>
    <row r="84" spans="1:23" ht="14.25">
      <c r="A84" s="146"/>
      <c r="B84" s="147"/>
      <c r="C84" s="147"/>
      <c r="D84" s="147"/>
      <c r="E84" s="146"/>
      <c r="F84" s="146"/>
      <c r="G84" s="147"/>
      <c r="H84" s="148"/>
      <c r="I84" s="148"/>
      <c r="J84" s="148"/>
      <c r="K84" s="148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9"/>
      <c r="W84" s="147"/>
    </row>
    <row r="85" spans="1:23" ht="14.25">
      <c r="A85" s="146"/>
      <c r="B85" s="147"/>
      <c r="C85" s="147"/>
      <c r="D85" s="147"/>
      <c r="E85" s="146"/>
      <c r="F85" s="146"/>
      <c r="G85" s="147"/>
      <c r="H85" s="148"/>
      <c r="I85" s="148"/>
      <c r="J85" s="148"/>
      <c r="K85" s="148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9"/>
      <c r="W85" s="147"/>
    </row>
    <row r="86" spans="1:23" ht="14.25">
      <c r="A86" s="146"/>
      <c r="B86" s="147"/>
      <c r="C86" s="147"/>
      <c r="D86" s="147"/>
      <c r="E86" s="146"/>
      <c r="F86" s="146"/>
      <c r="G86" s="147"/>
      <c r="H86" s="148"/>
      <c r="I86" s="148"/>
      <c r="J86" s="148"/>
      <c r="K86" s="148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50"/>
      <c r="W86" s="147"/>
    </row>
    <row r="87" spans="1:23" ht="14.25">
      <c r="A87" s="146"/>
      <c r="B87" s="147"/>
      <c r="C87" s="147"/>
      <c r="D87" s="147"/>
      <c r="E87" s="146"/>
      <c r="F87" s="146"/>
      <c r="G87" s="147"/>
      <c r="H87" s="148"/>
      <c r="I87" s="148"/>
      <c r="J87" s="148"/>
      <c r="K87" s="148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9"/>
      <c r="W87" s="147"/>
    </row>
    <row r="88" spans="1:23" ht="14.25">
      <c r="A88" s="146"/>
      <c r="B88" s="147"/>
      <c r="C88" s="147"/>
      <c r="D88" s="147"/>
      <c r="E88" s="146"/>
      <c r="F88" s="146"/>
      <c r="G88" s="147"/>
      <c r="H88" s="148"/>
      <c r="I88" s="148"/>
      <c r="J88" s="148"/>
      <c r="K88" s="148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9"/>
      <c r="W88" s="147"/>
    </row>
    <row r="89" spans="1:23" ht="14.25">
      <c r="A89" s="146"/>
      <c r="B89" s="147"/>
      <c r="C89" s="147"/>
      <c r="D89" s="147"/>
      <c r="E89" s="146"/>
      <c r="F89" s="146"/>
      <c r="G89" s="147"/>
      <c r="H89" s="148"/>
      <c r="I89" s="148"/>
      <c r="J89" s="148"/>
      <c r="K89" s="148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9"/>
      <c r="W89" s="147"/>
    </row>
    <row r="90" spans="1:23" ht="14.25">
      <c r="A90" s="146"/>
      <c r="B90" s="147"/>
      <c r="C90" s="147"/>
      <c r="D90" s="147"/>
      <c r="E90" s="146"/>
      <c r="F90" s="146"/>
      <c r="G90" s="147"/>
      <c r="H90" s="148"/>
      <c r="I90" s="148"/>
      <c r="J90" s="148"/>
      <c r="K90" s="148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9"/>
      <c r="W90" s="147"/>
    </row>
    <row r="91" spans="1:23" ht="14.25">
      <c r="A91" s="146"/>
      <c r="B91" s="147"/>
      <c r="C91" s="147"/>
      <c r="D91" s="147"/>
      <c r="E91" s="146"/>
      <c r="F91" s="146"/>
      <c r="G91" s="147"/>
      <c r="H91" s="148"/>
      <c r="I91" s="148"/>
      <c r="J91" s="148"/>
      <c r="K91" s="148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9"/>
      <c r="W91" s="147"/>
    </row>
    <row r="92" spans="1:23" ht="14.25">
      <c r="A92" s="146"/>
      <c r="B92" s="147"/>
      <c r="C92" s="147"/>
      <c r="D92" s="147"/>
      <c r="E92" s="146"/>
      <c r="F92" s="146"/>
      <c r="G92" s="147"/>
      <c r="H92" s="148"/>
      <c r="I92" s="148"/>
      <c r="J92" s="148"/>
      <c r="K92" s="148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9"/>
      <c r="W92" s="147"/>
    </row>
    <row r="93" spans="1:23" ht="14.25">
      <c r="A93" s="146"/>
      <c r="B93" s="147"/>
      <c r="C93" s="147"/>
      <c r="D93" s="147"/>
      <c r="E93" s="146"/>
      <c r="F93" s="146"/>
      <c r="G93" s="147"/>
      <c r="H93" s="148"/>
      <c r="I93" s="148"/>
      <c r="J93" s="148"/>
      <c r="K93" s="148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9"/>
      <c r="W93" s="147"/>
    </row>
    <row r="94" spans="1:23" ht="14.25">
      <c r="A94" s="146"/>
      <c r="B94" s="147"/>
      <c r="C94" s="147"/>
      <c r="D94" s="147"/>
      <c r="E94" s="146"/>
      <c r="F94" s="146"/>
      <c r="G94" s="147"/>
      <c r="H94" s="148"/>
      <c r="I94" s="148"/>
      <c r="J94" s="148"/>
      <c r="K94" s="148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9"/>
      <c r="W94" s="147"/>
    </row>
    <row r="95" spans="1:23" ht="14.25">
      <c r="A95" s="146"/>
      <c r="B95" s="147"/>
      <c r="C95" s="147"/>
      <c r="D95" s="147"/>
      <c r="E95" s="146"/>
      <c r="F95" s="146"/>
      <c r="G95" s="147"/>
      <c r="H95" s="148"/>
      <c r="I95" s="148"/>
      <c r="J95" s="148"/>
      <c r="K95" s="148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9"/>
      <c r="W95" s="147"/>
    </row>
    <row r="96" spans="1:23" ht="14.25">
      <c r="A96" s="146"/>
      <c r="B96" s="147"/>
      <c r="C96" s="147"/>
      <c r="D96" s="147"/>
      <c r="E96" s="146"/>
      <c r="F96" s="146"/>
      <c r="G96" s="147"/>
      <c r="H96" s="148"/>
      <c r="I96" s="148"/>
      <c r="J96" s="148"/>
      <c r="K96" s="148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9"/>
      <c r="W96" s="147"/>
    </row>
    <row r="100" ht="14.25">
      <c r="E100" s="124"/>
    </row>
  </sheetData>
  <sheetProtection/>
  <mergeCells count="4">
    <mergeCell ref="A39:W39"/>
    <mergeCell ref="A40:W40"/>
    <mergeCell ref="A1:W1"/>
    <mergeCell ref="A2:W2"/>
  </mergeCells>
  <printOptions/>
  <pageMargins left="0.2" right="0.1" top="0.5" bottom="0.5" header="0.3" footer="0.3"/>
  <pageSetup horizontalDpi="600" verticalDpi="600" orientation="landscape" paperSize="5" r:id="rId1"/>
  <headerFooter>
    <oddFooter>&amp;C&amp;6Made by Md. Selim Reza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58"/>
  <sheetViews>
    <sheetView view="pageLayout" zoomScaleNormal="130" workbookViewId="0" topLeftCell="A1">
      <selection activeCell="A1" sqref="A1:S1"/>
    </sheetView>
  </sheetViews>
  <sheetFormatPr defaultColWidth="9.140625" defaultRowHeight="15"/>
  <cols>
    <col min="1" max="1" width="6.28125" style="1" customWidth="1"/>
    <col min="2" max="2" width="5.7109375" style="1" customWidth="1"/>
    <col min="3" max="3" width="5.57421875" style="1" customWidth="1"/>
    <col min="4" max="4" width="6.421875" style="1" customWidth="1"/>
    <col min="5" max="5" width="6.140625" style="1" customWidth="1"/>
    <col min="6" max="6" width="5.00390625" style="1" customWidth="1"/>
    <col min="7" max="7" width="6.7109375" style="1" customWidth="1"/>
    <col min="8" max="8" width="5.28125" style="1" customWidth="1"/>
    <col min="9" max="9" width="6.140625" style="1" customWidth="1"/>
    <col min="10" max="10" width="5.28125" style="1" customWidth="1"/>
    <col min="11" max="11" width="5.421875" style="1" customWidth="1"/>
    <col min="12" max="12" width="6.57421875" style="1" customWidth="1"/>
    <col min="13" max="13" width="6.28125" style="1" customWidth="1"/>
    <col min="14" max="14" width="7.28125" style="1" customWidth="1"/>
    <col min="15" max="15" width="6.140625" style="1" customWidth="1"/>
    <col min="16" max="16" width="6.57421875" style="1" customWidth="1"/>
    <col min="17" max="18" width="12.00390625" style="1" customWidth="1"/>
    <col min="19" max="19" width="11.7109375" style="1" customWidth="1"/>
    <col min="20" max="16384" width="9.140625" style="1" customWidth="1"/>
  </cols>
  <sheetData>
    <row r="1" spans="1:19" ht="21.75">
      <c r="A1" s="401" t="s">
        <v>381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</row>
    <row r="3" ht="14.25" customHeight="1">
      <c r="A3" s="1" t="s">
        <v>55</v>
      </c>
    </row>
    <row r="4" spans="1:19" s="46" customFormat="1" ht="19.5">
      <c r="A4" s="405" t="s">
        <v>159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</row>
    <row r="5" spans="1:19" ht="19.5">
      <c r="A5" s="402" t="s">
        <v>383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4"/>
    </row>
    <row r="6" spans="1:19" ht="19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75"/>
      <c r="R6" s="75"/>
      <c r="S6" s="75"/>
    </row>
    <row r="7" spans="1:19" ht="35.25" customHeight="1">
      <c r="A7" s="400" t="s">
        <v>42</v>
      </c>
      <c r="B7" s="400"/>
      <c r="C7" s="400" t="s">
        <v>43</v>
      </c>
      <c r="D7" s="400"/>
      <c r="E7" s="400" t="s">
        <v>44</v>
      </c>
      <c r="F7" s="400"/>
      <c r="G7" s="400" t="s">
        <v>45</v>
      </c>
      <c r="H7" s="400"/>
      <c r="I7" s="400" t="s">
        <v>46</v>
      </c>
      <c r="J7" s="400"/>
      <c r="K7" s="400" t="s">
        <v>47</v>
      </c>
      <c r="L7" s="400"/>
      <c r="M7" s="400" t="s">
        <v>48</v>
      </c>
      <c r="N7" s="400"/>
      <c r="O7" s="400" t="s">
        <v>49</v>
      </c>
      <c r="P7" s="400"/>
      <c r="Q7" s="399" t="s">
        <v>50</v>
      </c>
      <c r="R7" s="399" t="s">
        <v>51</v>
      </c>
      <c r="S7" s="399" t="s">
        <v>54</v>
      </c>
    </row>
    <row r="8" spans="1:19" ht="33" customHeight="1">
      <c r="A8" s="68" t="s">
        <v>52</v>
      </c>
      <c r="B8" s="68" t="s">
        <v>53</v>
      </c>
      <c r="C8" s="68" t="s">
        <v>52</v>
      </c>
      <c r="D8" s="68" t="s">
        <v>53</v>
      </c>
      <c r="E8" s="68" t="s">
        <v>52</v>
      </c>
      <c r="F8" s="68" t="s">
        <v>53</v>
      </c>
      <c r="G8" s="68" t="s">
        <v>52</v>
      </c>
      <c r="H8" s="68" t="s">
        <v>53</v>
      </c>
      <c r="I8" s="68" t="s">
        <v>52</v>
      </c>
      <c r="J8" s="68" t="s">
        <v>53</v>
      </c>
      <c r="K8" s="68" t="s">
        <v>52</v>
      </c>
      <c r="L8" s="68" t="s">
        <v>53</v>
      </c>
      <c r="M8" s="68" t="s">
        <v>52</v>
      </c>
      <c r="N8" s="68" t="s">
        <v>53</v>
      </c>
      <c r="O8" s="68" t="s">
        <v>52</v>
      </c>
      <c r="P8" s="68" t="s">
        <v>53</v>
      </c>
      <c r="Q8" s="399"/>
      <c r="R8" s="399"/>
      <c r="S8" s="399"/>
    </row>
    <row r="9" spans="1:19" ht="16.5">
      <c r="A9" s="70"/>
      <c r="B9" s="70"/>
      <c r="C9" s="76"/>
      <c r="D9" s="76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8">
        <f>A9+B9+E9+F9+I9+J9+M9+N9</f>
        <v>0</v>
      </c>
      <c r="R9" s="18">
        <f>C9+D9+G9+H9+K9+L9+O9+P9</f>
        <v>0</v>
      </c>
      <c r="S9" s="18">
        <f>Q9+R9</f>
        <v>0</v>
      </c>
    </row>
    <row r="12" spans="1:19" ht="19.5">
      <c r="A12" s="402" t="s">
        <v>382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4"/>
    </row>
    <row r="13" spans="1:19" ht="19.5">
      <c r="A13" s="16"/>
      <c r="B13" s="16"/>
      <c r="C13" s="16"/>
      <c r="D13" s="16"/>
      <c r="E13" s="16"/>
      <c r="F13" s="16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35.25" customHeight="1">
      <c r="A14" s="400" t="s">
        <v>42</v>
      </c>
      <c r="B14" s="400"/>
      <c r="C14" s="400" t="s">
        <v>43</v>
      </c>
      <c r="D14" s="400"/>
      <c r="E14" s="400" t="s">
        <v>44</v>
      </c>
      <c r="F14" s="406"/>
      <c r="G14" s="400" t="s">
        <v>45</v>
      </c>
      <c r="H14" s="400"/>
      <c r="I14" s="407" t="s">
        <v>46</v>
      </c>
      <c r="J14" s="407"/>
      <c r="K14" s="407" t="s">
        <v>47</v>
      </c>
      <c r="L14" s="407"/>
      <c r="M14" s="407" t="s">
        <v>48</v>
      </c>
      <c r="N14" s="407"/>
      <c r="O14" s="407" t="s">
        <v>49</v>
      </c>
      <c r="P14" s="407"/>
      <c r="Q14" s="399" t="s">
        <v>50</v>
      </c>
      <c r="R14" s="399" t="s">
        <v>51</v>
      </c>
      <c r="S14" s="399" t="s">
        <v>54</v>
      </c>
    </row>
    <row r="15" spans="1:19" ht="33" customHeight="1">
      <c r="A15" s="68" t="s">
        <v>52</v>
      </c>
      <c r="B15" s="68" t="s">
        <v>53</v>
      </c>
      <c r="C15" s="68" t="s">
        <v>52</v>
      </c>
      <c r="D15" s="68" t="s">
        <v>53</v>
      </c>
      <c r="E15" s="68" t="s">
        <v>52</v>
      </c>
      <c r="F15" s="71" t="s">
        <v>53</v>
      </c>
      <c r="G15" s="68" t="s">
        <v>52</v>
      </c>
      <c r="H15" s="68" t="s">
        <v>53</v>
      </c>
      <c r="I15" s="72" t="s">
        <v>52</v>
      </c>
      <c r="J15" s="72" t="s">
        <v>53</v>
      </c>
      <c r="K15" s="72" t="s">
        <v>52</v>
      </c>
      <c r="L15" s="72" t="s">
        <v>53</v>
      </c>
      <c r="M15" s="72" t="s">
        <v>52</v>
      </c>
      <c r="N15" s="72" t="s">
        <v>53</v>
      </c>
      <c r="O15" s="72" t="s">
        <v>52</v>
      </c>
      <c r="P15" s="72" t="s">
        <v>53</v>
      </c>
      <c r="Q15" s="399"/>
      <c r="R15" s="399"/>
      <c r="S15" s="399"/>
    </row>
    <row r="16" spans="1:19" ht="16.5">
      <c r="A16" s="70"/>
      <c r="B16" s="70"/>
      <c r="C16" s="70"/>
      <c r="D16" s="76"/>
      <c r="E16" s="76"/>
      <c r="F16" s="17"/>
      <c r="G16" s="70"/>
      <c r="H16" s="70"/>
      <c r="I16" s="72"/>
      <c r="J16" s="72"/>
      <c r="K16" s="72"/>
      <c r="L16" s="72"/>
      <c r="M16" s="72"/>
      <c r="N16" s="72"/>
      <c r="O16" s="72"/>
      <c r="P16" s="72"/>
      <c r="Q16" s="18">
        <f>A16+B16+E16+F16</f>
        <v>0</v>
      </c>
      <c r="R16" s="18">
        <f>C16+D16+G16+H16</f>
        <v>0</v>
      </c>
      <c r="S16" s="18">
        <f>Q16+R16</f>
        <v>0</v>
      </c>
    </row>
    <row r="19" spans="1:19" ht="16.5">
      <c r="A19" s="408" t="s">
        <v>175</v>
      </c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78">
        <f>Q9+Q16</f>
        <v>0</v>
      </c>
      <c r="R19" s="78">
        <f>R9+R16</f>
        <v>0</v>
      </c>
      <c r="S19" s="78">
        <f>S9+S16</f>
        <v>0</v>
      </c>
    </row>
    <row r="20" spans="8:15" ht="16.5">
      <c r="H20" s="5"/>
      <c r="I20" s="5"/>
      <c r="J20" s="5"/>
      <c r="O20" s="5"/>
    </row>
    <row r="21" spans="8:15" ht="16.5">
      <c r="H21" s="5"/>
      <c r="I21" s="5"/>
      <c r="J21" s="5"/>
      <c r="O21" s="5"/>
    </row>
    <row r="28" spans="1:19" ht="19.5">
      <c r="A28" s="410" t="s">
        <v>176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ht="17.25" customHeight="1">
      <c r="A29" s="402" t="s">
        <v>383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4"/>
    </row>
    <row r="30" spans="1:19" ht="16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6.5" customHeight="1">
      <c r="A31" s="58"/>
      <c r="B31" s="178"/>
      <c r="C31" s="178"/>
      <c r="D31" s="178"/>
      <c r="E31" s="399" t="s">
        <v>149</v>
      </c>
      <c r="F31" s="399"/>
      <c r="G31" s="399"/>
      <c r="H31" s="399" t="s">
        <v>150</v>
      </c>
      <c r="I31" s="399"/>
      <c r="J31" s="399"/>
      <c r="K31" s="399" t="s">
        <v>151</v>
      </c>
      <c r="L31" s="399"/>
      <c r="M31" s="399"/>
      <c r="N31" s="399" t="s">
        <v>384</v>
      </c>
      <c r="O31" s="399"/>
      <c r="P31" s="399"/>
      <c r="Q31" s="397" t="s">
        <v>156</v>
      </c>
      <c r="R31" s="397" t="s">
        <v>157</v>
      </c>
      <c r="S31" s="397" t="s">
        <v>158</v>
      </c>
    </row>
    <row r="32" spans="1:19" ht="16.5">
      <c r="A32" s="58"/>
      <c r="B32" s="338"/>
      <c r="C32" s="338"/>
      <c r="D32" s="338"/>
      <c r="E32" s="241" t="s">
        <v>52</v>
      </c>
      <c r="F32" s="241" t="s">
        <v>53</v>
      </c>
      <c r="G32" s="241" t="s">
        <v>7</v>
      </c>
      <c r="H32" s="69" t="s">
        <v>52</v>
      </c>
      <c r="I32" s="69" t="s">
        <v>53</v>
      </c>
      <c r="J32" s="69" t="s">
        <v>7</v>
      </c>
      <c r="K32" s="69" t="s">
        <v>52</v>
      </c>
      <c r="L32" s="69" t="s">
        <v>53</v>
      </c>
      <c r="M32" s="69" t="s">
        <v>7</v>
      </c>
      <c r="N32" s="69" t="s">
        <v>52</v>
      </c>
      <c r="O32" s="69" t="s">
        <v>53</v>
      </c>
      <c r="P32" s="69" t="s">
        <v>7</v>
      </c>
      <c r="Q32" s="398"/>
      <c r="R32" s="398"/>
      <c r="S32" s="398"/>
    </row>
    <row r="33" spans="2:19" ht="16.5">
      <c r="B33" s="81"/>
      <c r="C33" s="81"/>
      <c r="D33" s="45"/>
      <c r="E33" s="25"/>
      <c r="F33" s="25"/>
      <c r="G33" s="30">
        <f>E33+F33</f>
        <v>0</v>
      </c>
      <c r="H33" s="25"/>
      <c r="I33" s="25"/>
      <c r="J33" s="30">
        <f>H33+I33</f>
        <v>0</v>
      </c>
      <c r="K33" s="25"/>
      <c r="L33" s="25"/>
      <c r="M33" s="30">
        <f>K33+L33</f>
        <v>0</v>
      </c>
      <c r="N33" s="25"/>
      <c r="O33" s="25"/>
      <c r="P33" s="30">
        <f>N33+O33</f>
        <v>0</v>
      </c>
      <c r="Q33" s="30">
        <f>E33+H33+K33+N33</f>
        <v>0</v>
      </c>
      <c r="R33" s="30">
        <f>F33+I33+L33+O33</f>
        <v>0</v>
      </c>
      <c r="S33" s="30">
        <f>Q33+R33</f>
        <v>0</v>
      </c>
    </row>
    <row r="34" spans="2:4" ht="16.5">
      <c r="B34" s="12"/>
      <c r="C34" s="12"/>
      <c r="D34" s="12"/>
    </row>
    <row r="35" spans="2:4" ht="16.5">
      <c r="B35" s="12"/>
      <c r="C35" s="12"/>
      <c r="D35" s="12"/>
    </row>
    <row r="36" spans="1:19" ht="16.5" customHeight="1">
      <c r="A36" s="58"/>
      <c r="B36" s="178"/>
      <c r="C36" s="178"/>
      <c r="D36" s="178"/>
      <c r="E36" s="399" t="s">
        <v>337</v>
      </c>
      <c r="F36" s="399"/>
      <c r="G36" s="399"/>
      <c r="H36" s="399" t="s">
        <v>338</v>
      </c>
      <c r="I36" s="399"/>
      <c r="J36" s="399"/>
      <c r="K36" s="399" t="s">
        <v>152</v>
      </c>
      <c r="L36" s="399"/>
      <c r="M36" s="399"/>
      <c r="N36" s="399" t="s">
        <v>153</v>
      </c>
      <c r="O36" s="399"/>
      <c r="P36" s="399"/>
      <c r="Q36" s="397" t="s">
        <v>156</v>
      </c>
      <c r="R36" s="397" t="s">
        <v>157</v>
      </c>
      <c r="S36" s="397" t="s">
        <v>158</v>
      </c>
    </row>
    <row r="37" spans="1:19" ht="16.5">
      <c r="A37" s="58"/>
      <c r="B37" s="338"/>
      <c r="C37" s="338"/>
      <c r="D37" s="338"/>
      <c r="E37" s="241" t="s">
        <v>52</v>
      </c>
      <c r="F37" s="241" t="s">
        <v>53</v>
      </c>
      <c r="G37" s="241" t="s">
        <v>7</v>
      </c>
      <c r="H37" s="241" t="s">
        <v>52</v>
      </c>
      <c r="I37" s="241" t="s">
        <v>53</v>
      </c>
      <c r="J37" s="241" t="s">
        <v>7</v>
      </c>
      <c r="K37" s="241" t="s">
        <v>52</v>
      </c>
      <c r="L37" s="241" t="s">
        <v>53</v>
      </c>
      <c r="M37" s="241" t="s">
        <v>7</v>
      </c>
      <c r="N37" s="241" t="s">
        <v>52</v>
      </c>
      <c r="O37" s="241" t="s">
        <v>53</v>
      </c>
      <c r="P37" s="241" t="s">
        <v>7</v>
      </c>
      <c r="Q37" s="398"/>
      <c r="R37" s="398"/>
      <c r="S37" s="398"/>
    </row>
    <row r="38" spans="2:19" ht="16.5">
      <c r="B38" s="81"/>
      <c r="C38" s="81"/>
      <c r="D38" s="45"/>
      <c r="E38" s="25"/>
      <c r="F38" s="25"/>
      <c r="G38" s="30">
        <f>E38+F38</f>
        <v>0</v>
      </c>
      <c r="H38" s="25"/>
      <c r="I38" s="25"/>
      <c r="J38" s="30">
        <f>H38+I38</f>
        <v>0</v>
      </c>
      <c r="K38" s="25"/>
      <c r="L38" s="25"/>
      <c r="M38" s="30">
        <f>K38+L38</f>
        <v>0</v>
      </c>
      <c r="N38" s="25"/>
      <c r="O38" s="25"/>
      <c r="P38" s="30">
        <f>N38+O38</f>
        <v>0</v>
      </c>
      <c r="Q38" s="30">
        <f>E38+H38+K38+N38</f>
        <v>0</v>
      </c>
      <c r="R38" s="30">
        <f>F38+I38+L38+O38</f>
        <v>0</v>
      </c>
      <c r="S38" s="30">
        <f>Q38+R38</f>
        <v>0</v>
      </c>
    </row>
    <row r="39" spans="2:19" s="9" customFormat="1" ht="16.5" customHeight="1">
      <c r="B39" s="339"/>
      <c r="C39" s="339"/>
      <c r="D39" s="340"/>
      <c r="E39" s="341"/>
      <c r="F39" s="342"/>
      <c r="G39" s="343"/>
      <c r="H39" s="342"/>
      <c r="I39" s="342"/>
      <c r="J39" s="343"/>
      <c r="K39" s="342"/>
      <c r="L39" s="342"/>
      <c r="M39" s="411" t="s">
        <v>385</v>
      </c>
      <c r="N39" s="411"/>
      <c r="O39" s="411"/>
      <c r="P39" s="412"/>
      <c r="Q39" s="344">
        <f>Q33+Q38</f>
        <v>0</v>
      </c>
      <c r="R39" s="344">
        <f>R33+R38</f>
        <v>0</v>
      </c>
      <c r="S39" s="344">
        <f>S33+S38</f>
        <v>0</v>
      </c>
    </row>
    <row r="40" spans="2:19" s="13" customFormat="1" ht="16.5">
      <c r="B40" s="81"/>
      <c r="C40" s="81"/>
      <c r="D40" s="45"/>
      <c r="E40" s="81"/>
      <c r="F40" s="81"/>
      <c r="G40" s="45"/>
      <c r="H40" s="81"/>
      <c r="I40" s="81"/>
      <c r="J40" s="45"/>
      <c r="K40" s="81"/>
      <c r="L40" s="81"/>
      <c r="M40" s="45"/>
      <c r="N40" s="81"/>
      <c r="O40" s="81"/>
      <c r="P40" s="45"/>
      <c r="Q40" s="45"/>
      <c r="R40" s="45"/>
      <c r="S40" s="45"/>
    </row>
    <row r="42" spans="1:19" ht="17.25" customHeight="1">
      <c r="A42" s="402" t="s">
        <v>386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4"/>
    </row>
    <row r="43" spans="1:19" ht="16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</row>
    <row r="44" spans="1:19" ht="16.5" customHeight="1">
      <c r="A44" s="58"/>
      <c r="B44" s="178"/>
      <c r="C44" s="178"/>
      <c r="D44" s="178"/>
      <c r="E44" s="399" t="s">
        <v>149</v>
      </c>
      <c r="F44" s="399"/>
      <c r="G44" s="399"/>
      <c r="H44" s="399" t="s">
        <v>150</v>
      </c>
      <c r="I44" s="399"/>
      <c r="J44" s="399"/>
      <c r="K44" s="399" t="s">
        <v>151</v>
      </c>
      <c r="L44" s="399"/>
      <c r="M44" s="399"/>
      <c r="N44" s="399" t="s">
        <v>384</v>
      </c>
      <c r="O44" s="399"/>
      <c r="P44" s="399"/>
      <c r="Q44" s="397" t="s">
        <v>156</v>
      </c>
      <c r="R44" s="397" t="s">
        <v>157</v>
      </c>
      <c r="S44" s="397" t="s">
        <v>158</v>
      </c>
    </row>
    <row r="45" spans="1:19" ht="16.5">
      <c r="A45" s="58"/>
      <c r="B45" s="338"/>
      <c r="C45" s="338"/>
      <c r="D45" s="338"/>
      <c r="E45" s="241" t="s">
        <v>52</v>
      </c>
      <c r="F45" s="241" t="s">
        <v>53</v>
      </c>
      <c r="G45" s="241" t="s">
        <v>7</v>
      </c>
      <c r="H45" s="241" t="s">
        <v>52</v>
      </c>
      <c r="I45" s="241" t="s">
        <v>53</v>
      </c>
      <c r="J45" s="241" t="s">
        <v>7</v>
      </c>
      <c r="K45" s="241" t="s">
        <v>52</v>
      </c>
      <c r="L45" s="241" t="s">
        <v>53</v>
      </c>
      <c r="M45" s="241" t="s">
        <v>7</v>
      </c>
      <c r="N45" s="241" t="s">
        <v>52</v>
      </c>
      <c r="O45" s="241" t="s">
        <v>53</v>
      </c>
      <c r="P45" s="241" t="s">
        <v>7</v>
      </c>
      <c r="Q45" s="398"/>
      <c r="R45" s="398"/>
      <c r="S45" s="398"/>
    </row>
    <row r="46" spans="2:19" ht="16.5">
      <c r="B46" s="81"/>
      <c r="C46" s="81"/>
      <c r="D46" s="45"/>
      <c r="E46" s="25"/>
      <c r="F46" s="25"/>
      <c r="G46" s="30">
        <f>E46+F46</f>
        <v>0</v>
      </c>
      <c r="H46" s="25"/>
      <c r="I46" s="25"/>
      <c r="J46" s="30">
        <f>H46+I46</f>
        <v>0</v>
      </c>
      <c r="K46" s="25"/>
      <c r="L46" s="25"/>
      <c r="M46" s="30">
        <f>K46+L46</f>
        <v>0</v>
      </c>
      <c r="N46" s="25"/>
      <c r="O46" s="25"/>
      <c r="P46" s="30">
        <f>N46+O46</f>
        <v>0</v>
      </c>
      <c r="Q46" s="30">
        <f>E46+H46+K46+N46</f>
        <v>0</v>
      </c>
      <c r="R46" s="30">
        <f>F46+I46+L46+O46</f>
        <v>0</v>
      </c>
      <c r="S46" s="30">
        <f>Q46+R46</f>
        <v>0</v>
      </c>
    </row>
    <row r="47" spans="2:4" ht="16.5">
      <c r="B47" s="12"/>
      <c r="C47" s="12"/>
      <c r="D47" s="12"/>
    </row>
    <row r="48" spans="2:4" ht="16.5">
      <c r="B48" s="12"/>
      <c r="C48" s="12"/>
      <c r="D48" s="12"/>
    </row>
    <row r="49" spans="1:19" ht="16.5" customHeight="1">
      <c r="A49" s="58"/>
      <c r="B49" s="178"/>
      <c r="C49" s="178"/>
      <c r="D49" s="178"/>
      <c r="E49" s="399" t="s">
        <v>337</v>
      </c>
      <c r="F49" s="399"/>
      <c r="G49" s="399"/>
      <c r="H49" s="399" t="s">
        <v>338</v>
      </c>
      <c r="I49" s="399"/>
      <c r="J49" s="399"/>
      <c r="K49" s="399" t="s">
        <v>152</v>
      </c>
      <c r="L49" s="399"/>
      <c r="M49" s="399"/>
      <c r="N49" s="399" t="s">
        <v>153</v>
      </c>
      <c r="O49" s="399"/>
      <c r="P49" s="399"/>
      <c r="Q49" s="397" t="s">
        <v>156</v>
      </c>
      <c r="R49" s="397" t="s">
        <v>157</v>
      </c>
      <c r="S49" s="397" t="s">
        <v>158</v>
      </c>
    </row>
    <row r="50" spans="1:19" ht="16.5">
      <c r="A50" s="58"/>
      <c r="B50" s="338"/>
      <c r="C50" s="338"/>
      <c r="D50" s="338"/>
      <c r="E50" s="241" t="s">
        <v>52</v>
      </c>
      <c r="F50" s="241" t="s">
        <v>53</v>
      </c>
      <c r="G50" s="241" t="s">
        <v>7</v>
      </c>
      <c r="H50" s="241" t="s">
        <v>52</v>
      </c>
      <c r="I50" s="241" t="s">
        <v>53</v>
      </c>
      <c r="J50" s="241" t="s">
        <v>7</v>
      </c>
      <c r="K50" s="241" t="s">
        <v>52</v>
      </c>
      <c r="L50" s="241" t="s">
        <v>53</v>
      </c>
      <c r="M50" s="241" t="s">
        <v>7</v>
      </c>
      <c r="N50" s="241" t="s">
        <v>52</v>
      </c>
      <c r="O50" s="241" t="s">
        <v>53</v>
      </c>
      <c r="P50" s="241" t="s">
        <v>7</v>
      </c>
      <c r="Q50" s="398"/>
      <c r="R50" s="398"/>
      <c r="S50" s="398"/>
    </row>
    <row r="51" spans="2:19" ht="16.5">
      <c r="B51" s="81"/>
      <c r="C51" s="81"/>
      <c r="D51" s="45"/>
      <c r="E51" s="25"/>
      <c r="F51" s="25"/>
      <c r="G51" s="30">
        <f>E51+F51</f>
        <v>0</v>
      </c>
      <c r="H51" s="25"/>
      <c r="I51" s="25"/>
      <c r="J51" s="30">
        <f>H51+I51</f>
        <v>0</v>
      </c>
      <c r="K51" s="25"/>
      <c r="L51" s="25"/>
      <c r="M51" s="30">
        <f>K51+L51</f>
        <v>0</v>
      </c>
      <c r="N51" s="25"/>
      <c r="O51" s="25"/>
      <c r="P51" s="30">
        <f>N51+O51</f>
        <v>0</v>
      </c>
      <c r="Q51" s="30">
        <f>E51+H51+K51+N51</f>
        <v>0</v>
      </c>
      <c r="R51" s="30">
        <f>F51+I51+L51+O51</f>
        <v>0</v>
      </c>
      <c r="S51" s="30">
        <f>Q51+R51</f>
        <v>0</v>
      </c>
    </row>
    <row r="52" spans="2:19" s="9" customFormat="1" ht="16.5" customHeight="1">
      <c r="B52" s="339"/>
      <c r="C52" s="339"/>
      <c r="D52" s="340"/>
      <c r="E52" s="341"/>
      <c r="F52" s="342"/>
      <c r="G52" s="343"/>
      <c r="H52" s="342"/>
      <c r="I52" s="342"/>
      <c r="J52" s="343"/>
      <c r="K52" s="342"/>
      <c r="L52" s="342"/>
      <c r="M52" s="411" t="s">
        <v>387</v>
      </c>
      <c r="N52" s="411"/>
      <c r="O52" s="411"/>
      <c r="P52" s="412"/>
      <c r="Q52" s="344">
        <f>Q46+Q51</f>
        <v>0</v>
      </c>
      <c r="R52" s="344">
        <f>R46+R51</f>
        <v>0</v>
      </c>
      <c r="S52" s="344">
        <f>S46+S51</f>
        <v>0</v>
      </c>
    </row>
    <row r="56" spans="1:19" s="46" customFormat="1" ht="19.5">
      <c r="A56" s="409" t="s">
        <v>177</v>
      </c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79">
        <f>Q39+Q52</f>
        <v>0</v>
      </c>
      <c r="R56" s="79">
        <f>R39+R52</f>
        <v>0</v>
      </c>
      <c r="S56" s="79">
        <f>S39+S52</f>
        <v>0</v>
      </c>
    </row>
    <row r="57" s="46" customFormat="1" ht="19.5"/>
    <row r="58" spans="1:19" s="46" customFormat="1" ht="19.5">
      <c r="A58" s="409" t="s">
        <v>178</v>
      </c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79">
        <f>S56+Q19</f>
        <v>0</v>
      </c>
      <c r="R58" s="77"/>
      <c r="S58" s="77"/>
    </row>
  </sheetData>
  <sheetProtection password="CF7A" sheet="1" objects="1" scenarios="1"/>
  <mergeCells count="62">
    <mergeCell ref="M52:P52"/>
    <mergeCell ref="N36:P36"/>
    <mergeCell ref="Q36:Q37"/>
    <mergeCell ref="R36:R37"/>
    <mergeCell ref="S36:S37"/>
    <mergeCell ref="A42:S42"/>
    <mergeCell ref="E44:G44"/>
    <mergeCell ref="H44:J44"/>
    <mergeCell ref="K44:M44"/>
    <mergeCell ref="N44:P44"/>
    <mergeCell ref="Q44:Q45"/>
    <mergeCell ref="E31:G31"/>
    <mergeCell ref="H31:J31"/>
    <mergeCell ref="K31:M31"/>
    <mergeCell ref="N31:P31"/>
    <mergeCell ref="E36:G36"/>
    <mergeCell ref="H36:J36"/>
    <mergeCell ref="K36:M36"/>
    <mergeCell ref="M39:P39"/>
    <mergeCell ref="R44:R45"/>
    <mergeCell ref="S44:S45"/>
    <mergeCell ref="A19:P19"/>
    <mergeCell ref="A56:P56"/>
    <mergeCell ref="A58:P58"/>
    <mergeCell ref="R14:R15"/>
    <mergeCell ref="S14:S15"/>
    <mergeCell ref="A28:S28"/>
    <mergeCell ref="A29:S29"/>
    <mergeCell ref="Q31:Q32"/>
    <mergeCell ref="R31:R32"/>
    <mergeCell ref="S31:S32"/>
    <mergeCell ref="S7:S8"/>
    <mergeCell ref="M14:N14"/>
    <mergeCell ref="O14:P14"/>
    <mergeCell ref="Q14:Q15"/>
    <mergeCell ref="M7:N7"/>
    <mergeCell ref="O7:P7"/>
    <mergeCell ref="Q7:Q8"/>
    <mergeCell ref="R7:R8"/>
    <mergeCell ref="A1:S1"/>
    <mergeCell ref="A5:S5"/>
    <mergeCell ref="A4:S4"/>
    <mergeCell ref="A12:S12"/>
    <mergeCell ref="A14:B14"/>
    <mergeCell ref="C14:D14"/>
    <mergeCell ref="E14:F14"/>
    <mergeCell ref="G14:H14"/>
    <mergeCell ref="I14:J14"/>
    <mergeCell ref="K14:L14"/>
    <mergeCell ref="A7:B7"/>
    <mergeCell ref="C7:D7"/>
    <mergeCell ref="E7:F7"/>
    <mergeCell ref="G7:H7"/>
    <mergeCell ref="I7:J7"/>
    <mergeCell ref="K7:L7"/>
    <mergeCell ref="Q49:Q50"/>
    <mergeCell ref="R49:R50"/>
    <mergeCell ref="S49:S50"/>
    <mergeCell ref="E49:G49"/>
    <mergeCell ref="H49:J49"/>
    <mergeCell ref="K49:M49"/>
    <mergeCell ref="N49:P49"/>
  </mergeCells>
  <printOptions/>
  <pageMargins left="0.7" right="0.45" top="0.5" bottom="0.5" header="0.3" footer="0.3"/>
  <pageSetup horizontalDpi="600" verticalDpi="600" orientation="landscape" paperSize="9" r:id="rId1"/>
  <headerFooter>
    <oddFooter>&amp;C&amp;6Made by Md. Selim Reza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M100"/>
  <sheetViews>
    <sheetView zoomScalePageLayoutView="130" workbookViewId="0" topLeftCell="A1">
      <selection activeCell="A1" sqref="A1"/>
    </sheetView>
  </sheetViews>
  <sheetFormatPr defaultColWidth="9.140625" defaultRowHeight="15"/>
  <cols>
    <col min="1" max="1" width="23.7109375" style="26" customWidth="1"/>
    <col min="2" max="3" width="9.140625" style="26" customWidth="1"/>
    <col min="4" max="4" width="10.7109375" style="26" customWidth="1"/>
    <col min="5" max="5" width="9.57421875" style="26" customWidth="1"/>
    <col min="6" max="6" width="8.00390625" style="26" customWidth="1"/>
    <col min="7" max="8" width="9.140625" style="26" customWidth="1"/>
    <col min="9" max="9" width="10.7109375" style="26" customWidth="1"/>
    <col min="10" max="10" width="9.57421875" style="26" customWidth="1"/>
    <col min="11" max="11" width="10.140625" style="26" customWidth="1"/>
    <col min="12" max="12" width="14.28125" style="26" customWidth="1"/>
    <col min="13" max="16384" width="9.140625" style="26" customWidth="1"/>
  </cols>
  <sheetData>
    <row r="2" spans="1:12" s="19" customFormat="1" ht="21.75">
      <c r="A2" s="436" t="s">
        <v>388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</row>
    <row r="3" spans="1:12" s="19" customFormat="1" ht="19.5">
      <c r="A3" s="437" t="s">
        <v>63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s="21" customFormat="1" ht="19.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22" customFormat="1" ht="21.75">
      <c r="A5" s="441" t="s">
        <v>160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s="23" customFormat="1" ht="15.75">
      <c r="A6" s="438" t="s">
        <v>56</v>
      </c>
      <c r="B6" s="399" t="s">
        <v>57</v>
      </c>
      <c r="C6" s="399" t="s">
        <v>58</v>
      </c>
      <c r="D6" s="399" t="s">
        <v>66</v>
      </c>
      <c r="E6" s="399" t="s">
        <v>67</v>
      </c>
      <c r="F6" s="399" t="s">
        <v>59</v>
      </c>
      <c r="G6" s="399" t="s">
        <v>64</v>
      </c>
      <c r="H6" s="399" t="s">
        <v>65</v>
      </c>
      <c r="I6" s="399" t="s">
        <v>68</v>
      </c>
      <c r="J6" s="399" t="s">
        <v>69</v>
      </c>
      <c r="K6" s="440" t="s">
        <v>60</v>
      </c>
      <c r="L6" s="399" t="s">
        <v>61</v>
      </c>
    </row>
    <row r="7" spans="1:12" s="23" customFormat="1" ht="30.75" customHeight="1">
      <c r="A7" s="439"/>
      <c r="B7" s="399"/>
      <c r="C7" s="399"/>
      <c r="D7" s="399"/>
      <c r="E7" s="399"/>
      <c r="F7" s="399"/>
      <c r="G7" s="399"/>
      <c r="H7" s="399"/>
      <c r="I7" s="399"/>
      <c r="J7" s="399"/>
      <c r="K7" s="440"/>
      <c r="L7" s="399"/>
    </row>
    <row r="8" spans="1:12" s="23" customFormat="1" ht="16.5">
      <c r="A8" s="27" t="s">
        <v>391</v>
      </c>
      <c r="B8" s="25"/>
      <c r="C8" s="25"/>
      <c r="D8" s="25"/>
      <c r="E8" s="25"/>
      <c r="F8" s="30">
        <f>B8+C8+D8+E8</f>
        <v>0</v>
      </c>
      <c r="G8" s="30">
        <f aca="true" t="shared" si="0" ref="G8:J10">B8*65%</f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>SUM(G8:J8)</f>
        <v>0</v>
      </c>
      <c r="L8" s="30">
        <f>K8*1300</f>
        <v>0</v>
      </c>
    </row>
    <row r="9" spans="1:12" s="23" customFormat="1" ht="16.5">
      <c r="A9" s="241" t="s">
        <v>392</v>
      </c>
      <c r="B9" s="25"/>
      <c r="C9" s="25"/>
      <c r="D9" s="25"/>
      <c r="E9" s="25"/>
      <c r="F9" s="30">
        <f>B9+C9+D9+E9</f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>SUM(G9:J9)</f>
        <v>0</v>
      </c>
      <c r="L9" s="30">
        <f>K9*1300</f>
        <v>0</v>
      </c>
    </row>
    <row r="10" spans="1:12" s="23" customFormat="1" ht="16.5">
      <c r="A10" s="241" t="s">
        <v>393</v>
      </c>
      <c r="B10" s="25"/>
      <c r="C10" s="25"/>
      <c r="D10" s="25"/>
      <c r="E10" s="25"/>
      <c r="F10" s="30">
        <f>B10+C10+D10+E10</f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>SUM(G10:J10)</f>
        <v>0</v>
      </c>
      <c r="L10" s="30">
        <f>K10*1300</f>
        <v>0</v>
      </c>
    </row>
    <row r="11" spans="1:12" s="23" customFormat="1" ht="16.5">
      <c r="A11" s="29" t="s">
        <v>62</v>
      </c>
      <c r="B11" s="30">
        <f>SUM(B8:B10)</f>
        <v>0</v>
      </c>
      <c r="C11" s="30">
        <f aca="true" t="shared" si="1" ref="C11:L11">SUM(C8:C10)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>SUM(K8:K10)</f>
        <v>0</v>
      </c>
      <c r="L11" s="30">
        <f t="shared" si="1"/>
        <v>0</v>
      </c>
    </row>
    <row r="12" s="23" customFormat="1" ht="15.75"/>
    <row r="13" spans="1:12" s="19" customFormat="1" ht="21.75">
      <c r="A13" s="436" t="s">
        <v>389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 s="19" customFormat="1" ht="19.5">
      <c r="A14" s="437" t="s">
        <v>63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</row>
    <row r="15" spans="1:12" s="21" customFormat="1" ht="19.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22" customFormat="1" ht="21.75">
      <c r="A16" s="441" t="s">
        <v>161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</row>
    <row r="17" spans="1:12" s="23" customFormat="1" ht="27" customHeight="1">
      <c r="A17" s="438" t="s">
        <v>56</v>
      </c>
      <c r="B17" s="399" t="s">
        <v>57</v>
      </c>
      <c r="C17" s="399" t="s">
        <v>58</v>
      </c>
      <c r="D17" s="425" t="s">
        <v>66</v>
      </c>
      <c r="E17" s="425" t="s">
        <v>67</v>
      </c>
      <c r="F17" s="425" t="s">
        <v>59</v>
      </c>
      <c r="G17" s="399" t="s">
        <v>64</v>
      </c>
      <c r="H17" s="399" t="s">
        <v>65</v>
      </c>
      <c r="I17" s="425" t="s">
        <v>68</v>
      </c>
      <c r="J17" s="425" t="s">
        <v>69</v>
      </c>
      <c r="K17" s="440" t="s">
        <v>60</v>
      </c>
      <c r="L17" s="399" t="s">
        <v>61</v>
      </c>
    </row>
    <row r="18" spans="1:12" s="23" customFormat="1" ht="23.25" customHeight="1">
      <c r="A18" s="439"/>
      <c r="B18" s="399"/>
      <c r="C18" s="399"/>
      <c r="D18" s="425"/>
      <c r="E18" s="425"/>
      <c r="F18" s="425"/>
      <c r="G18" s="399"/>
      <c r="H18" s="399"/>
      <c r="I18" s="425"/>
      <c r="J18" s="425"/>
      <c r="K18" s="440"/>
      <c r="L18" s="399"/>
    </row>
    <row r="19" spans="1:12" s="23" customFormat="1" ht="16.5">
      <c r="A19" s="27" t="s">
        <v>391</v>
      </c>
      <c r="B19" s="25"/>
      <c r="C19" s="25"/>
      <c r="D19" s="30">
        <v>0</v>
      </c>
      <c r="E19" s="30">
        <v>0</v>
      </c>
      <c r="F19" s="30">
        <f>B19+C19+D19+E19</f>
        <v>0</v>
      </c>
      <c r="G19" s="30">
        <f aca="true" t="shared" si="2" ref="G19:J21">B19*65%</f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>SUM(G19:J19)</f>
        <v>0</v>
      </c>
      <c r="L19" s="30">
        <f>K19*1300</f>
        <v>0</v>
      </c>
    </row>
    <row r="20" spans="1:12" s="23" customFormat="1" ht="16.5">
      <c r="A20" s="241" t="s">
        <v>392</v>
      </c>
      <c r="B20" s="25"/>
      <c r="C20" s="25"/>
      <c r="D20" s="30">
        <v>0</v>
      </c>
      <c r="E20" s="30">
        <v>0</v>
      </c>
      <c r="F20" s="30">
        <f>B20+C20+D20+E20</f>
        <v>0</v>
      </c>
      <c r="G20" s="30">
        <f t="shared" si="2"/>
        <v>0</v>
      </c>
      <c r="H20" s="30">
        <f t="shared" si="2"/>
        <v>0</v>
      </c>
      <c r="I20" s="30">
        <f t="shared" si="2"/>
        <v>0</v>
      </c>
      <c r="J20" s="30">
        <f t="shared" si="2"/>
        <v>0</v>
      </c>
      <c r="K20" s="30">
        <f>SUM(G20:J20)</f>
        <v>0</v>
      </c>
      <c r="L20" s="30">
        <f>K20*1300</f>
        <v>0</v>
      </c>
    </row>
    <row r="21" spans="1:12" s="23" customFormat="1" ht="16.5">
      <c r="A21" s="241" t="s">
        <v>393</v>
      </c>
      <c r="B21" s="25"/>
      <c r="C21" s="25"/>
      <c r="D21" s="30">
        <v>0</v>
      </c>
      <c r="E21" s="30">
        <v>0</v>
      </c>
      <c r="F21" s="30">
        <f>B21+C21+D21+E21</f>
        <v>0</v>
      </c>
      <c r="G21" s="30">
        <f t="shared" si="2"/>
        <v>0</v>
      </c>
      <c r="H21" s="30">
        <f t="shared" si="2"/>
        <v>0</v>
      </c>
      <c r="I21" s="30">
        <f t="shared" si="2"/>
        <v>0</v>
      </c>
      <c r="J21" s="30">
        <f t="shared" si="2"/>
        <v>0</v>
      </c>
      <c r="K21" s="30">
        <f>SUM(G21:J21)</f>
        <v>0</v>
      </c>
      <c r="L21" s="30">
        <f>K21*1300</f>
        <v>0</v>
      </c>
    </row>
    <row r="22" spans="1:12" s="23" customFormat="1" ht="16.5">
      <c r="A22" s="29" t="s">
        <v>62</v>
      </c>
      <c r="B22" s="30">
        <f aca="true" t="shared" si="3" ref="B22:L22">SUM(B19:B21)</f>
        <v>0</v>
      </c>
      <c r="C22" s="30">
        <f t="shared" si="3"/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</row>
    <row r="23" spans="1:12" s="43" customFormat="1" ht="16.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s="43" customFormat="1" ht="16.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s="43" customFormat="1" ht="16.5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 s="43" customFormat="1" ht="16.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 s="43" customFormat="1" ht="16.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 s="43" customFormat="1" ht="16.5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2" s="43" customFormat="1" ht="16.5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 s="47" customFormat="1" ht="21.75">
      <c r="A30" s="444" t="s">
        <v>162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</row>
    <row r="31" spans="1:12" s="48" customFormat="1" ht="16.5" customHeight="1">
      <c r="A31" s="421" t="s">
        <v>390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</row>
    <row r="32" spans="1:12" s="43" customFormat="1" ht="16.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s="43" customFormat="1" ht="16.5" customHeight="1">
      <c r="A33" s="416"/>
      <c r="B33" s="416"/>
      <c r="C33" s="417" t="s">
        <v>149</v>
      </c>
      <c r="D33" s="417"/>
      <c r="E33" s="418" t="s">
        <v>150</v>
      </c>
      <c r="F33" s="418"/>
      <c r="G33" s="418" t="s">
        <v>151</v>
      </c>
      <c r="H33" s="418"/>
      <c r="I33" s="418" t="s">
        <v>384</v>
      </c>
      <c r="J33" s="418"/>
      <c r="K33" s="419" t="s">
        <v>154</v>
      </c>
      <c r="L33" s="413" t="s">
        <v>155</v>
      </c>
    </row>
    <row r="34" spans="1:12" s="43" customFormat="1" ht="50.25" customHeight="1">
      <c r="A34" s="345"/>
      <c r="B34" s="345"/>
      <c r="C34" s="85" t="s">
        <v>145</v>
      </c>
      <c r="D34" s="85" t="s">
        <v>146</v>
      </c>
      <c r="E34" s="85" t="s">
        <v>145</v>
      </c>
      <c r="F34" s="85" t="s">
        <v>146</v>
      </c>
      <c r="G34" s="85" t="s">
        <v>145</v>
      </c>
      <c r="H34" s="85" t="s">
        <v>146</v>
      </c>
      <c r="I34" s="85" t="s">
        <v>145</v>
      </c>
      <c r="J34" s="85" t="s">
        <v>146</v>
      </c>
      <c r="K34" s="420"/>
      <c r="L34" s="414"/>
    </row>
    <row r="35" spans="1:13" s="43" customFormat="1" ht="16.5">
      <c r="A35" s="222"/>
      <c r="B35" s="222"/>
      <c r="C35" s="82"/>
      <c r="D35" s="82"/>
      <c r="E35" s="84"/>
      <c r="F35" s="84"/>
      <c r="G35" s="84"/>
      <c r="H35" s="84"/>
      <c r="I35" s="84"/>
      <c r="J35" s="84"/>
      <c r="K35" s="30">
        <f>C35+D35+E35+F35+G35+H35+I35+J35</f>
        <v>0</v>
      </c>
      <c r="L35" s="30">
        <f>K35*65%*3300</f>
        <v>0</v>
      </c>
      <c r="M35" s="346"/>
    </row>
    <row r="36" spans="1:12" s="43" customFormat="1" ht="16.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45"/>
      <c r="L36" s="45"/>
    </row>
    <row r="37" spans="1:12" s="43" customFormat="1" ht="16.5" customHeight="1">
      <c r="A37" s="416"/>
      <c r="B37" s="416"/>
      <c r="C37" s="417" t="s">
        <v>337</v>
      </c>
      <c r="D37" s="417"/>
      <c r="E37" s="418" t="s">
        <v>338</v>
      </c>
      <c r="F37" s="418"/>
      <c r="G37" s="418" t="s">
        <v>152</v>
      </c>
      <c r="H37" s="418"/>
      <c r="I37" s="418" t="s">
        <v>153</v>
      </c>
      <c r="J37" s="418"/>
      <c r="K37" s="419" t="s">
        <v>154</v>
      </c>
      <c r="L37" s="413" t="s">
        <v>155</v>
      </c>
    </row>
    <row r="38" spans="1:12" s="43" customFormat="1" ht="58.5" customHeight="1">
      <c r="A38" s="345"/>
      <c r="B38" s="345"/>
      <c r="C38" s="85" t="s">
        <v>145</v>
      </c>
      <c r="D38" s="85" t="s">
        <v>146</v>
      </c>
      <c r="E38" s="85" t="s">
        <v>145</v>
      </c>
      <c r="F38" s="85" t="s">
        <v>146</v>
      </c>
      <c r="G38" s="85" t="s">
        <v>145</v>
      </c>
      <c r="H38" s="85" t="s">
        <v>146</v>
      </c>
      <c r="I38" s="85" t="s">
        <v>145</v>
      </c>
      <c r="J38" s="85" t="s">
        <v>146</v>
      </c>
      <c r="K38" s="420"/>
      <c r="L38" s="414"/>
    </row>
    <row r="39" spans="1:13" s="43" customFormat="1" ht="16.5">
      <c r="A39" s="222"/>
      <c r="B39" s="222"/>
      <c r="C39" s="82"/>
      <c r="D39" s="82"/>
      <c r="E39" s="84"/>
      <c r="F39" s="84"/>
      <c r="G39" s="84"/>
      <c r="H39" s="84"/>
      <c r="I39" s="84"/>
      <c r="J39" s="84"/>
      <c r="K39" s="30">
        <f>C39+D39+E39+F39+G39+H39+I39+J39</f>
        <v>0</v>
      </c>
      <c r="L39" s="30">
        <f>K39*65%*3300</f>
        <v>0</v>
      </c>
      <c r="M39" s="346"/>
    </row>
    <row r="40" spans="1:12" s="43" customFormat="1" ht="16.5">
      <c r="A40" s="80"/>
      <c r="B40" s="81"/>
      <c r="C40" s="81"/>
      <c r="D40" s="81"/>
      <c r="E40" s="81"/>
      <c r="F40" s="81"/>
      <c r="G40" s="422" t="s">
        <v>394</v>
      </c>
      <c r="H40" s="422"/>
      <c r="I40" s="422"/>
      <c r="J40" s="422"/>
      <c r="K40" s="350">
        <f>K35+K39</f>
        <v>0</v>
      </c>
      <c r="L40" s="350">
        <f>L35+L39</f>
        <v>0</v>
      </c>
    </row>
    <row r="41" spans="1:12" s="43" customFormat="1" ht="16.5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s="48" customFormat="1" ht="16.5" customHeight="1">
      <c r="A42" s="421" t="s">
        <v>395</v>
      </c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</row>
    <row r="43" spans="1:12" s="43" customFormat="1" ht="16.5" customHeight="1">
      <c r="A43" s="416"/>
      <c r="B43" s="416"/>
      <c r="C43" s="417" t="s">
        <v>149</v>
      </c>
      <c r="D43" s="417"/>
      <c r="E43" s="418" t="s">
        <v>150</v>
      </c>
      <c r="F43" s="418"/>
      <c r="G43" s="418" t="s">
        <v>151</v>
      </c>
      <c r="H43" s="418"/>
      <c r="I43" s="418" t="s">
        <v>384</v>
      </c>
      <c r="J43" s="418"/>
      <c r="K43" s="419" t="s">
        <v>154</v>
      </c>
      <c r="L43" s="413" t="s">
        <v>155</v>
      </c>
    </row>
    <row r="44" spans="1:12" s="43" customFormat="1" ht="50.25" customHeight="1">
      <c r="A44" s="345"/>
      <c r="B44" s="345"/>
      <c r="C44" s="85" t="s">
        <v>145</v>
      </c>
      <c r="D44" s="85" t="s">
        <v>146</v>
      </c>
      <c r="E44" s="85" t="s">
        <v>145</v>
      </c>
      <c r="F44" s="85" t="s">
        <v>146</v>
      </c>
      <c r="G44" s="85" t="s">
        <v>145</v>
      </c>
      <c r="H44" s="85" t="s">
        <v>146</v>
      </c>
      <c r="I44" s="85" t="s">
        <v>145</v>
      </c>
      <c r="J44" s="85" t="s">
        <v>146</v>
      </c>
      <c r="K44" s="420"/>
      <c r="L44" s="414"/>
    </row>
    <row r="45" spans="1:13" s="43" customFormat="1" ht="16.5">
      <c r="A45" s="347"/>
      <c r="B45" s="347"/>
      <c r="C45" s="82"/>
      <c r="D45" s="82"/>
      <c r="E45" s="84"/>
      <c r="F45" s="84"/>
      <c r="G45" s="84"/>
      <c r="H45" s="84"/>
      <c r="I45" s="84"/>
      <c r="J45" s="84"/>
      <c r="K45" s="30">
        <f>C45+D45+E45+F45+G45+H45+I45+J45</f>
        <v>0</v>
      </c>
      <c r="L45" s="30">
        <f>K45*65%*3300</f>
        <v>0</v>
      </c>
      <c r="M45" s="346"/>
    </row>
    <row r="46" spans="1:12" s="43" customFormat="1" ht="16.5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K46" s="45"/>
      <c r="L46" s="45"/>
    </row>
    <row r="47" spans="1:12" s="43" customFormat="1" ht="16.5" customHeight="1">
      <c r="A47" s="416"/>
      <c r="B47" s="416"/>
      <c r="C47" s="417" t="s">
        <v>337</v>
      </c>
      <c r="D47" s="417"/>
      <c r="E47" s="418" t="s">
        <v>338</v>
      </c>
      <c r="F47" s="418"/>
      <c r="G47" s="418" t="s">
        <v>152</v>
      </c>
      <c r="H47" s="418"/>
      <c r="I47" s="418" t="s">
        <v>153</v>
      </c>
      <c r="J47" s="418"/>
      <c r="K47" s="419" t="s">
        <v>154</v>
      </c>
      <c r="L47" s="413" t="s">
        <v>155</v>
      </c>
    </row>
    <row r="48" spans="1:12" s="43" customFormat="1" ht="58.5" customHeight="1">
      <c r="A48" s="345"/>
      <c r="B48" s="345"/>
      <c r="C48" s="85" t="s">
        <v>145</v>
      </c>
      <c r="D48" s="85" t="s">
        <v>146</v>
      </c>
      <c r="E48" s="85" t="s">
        <v>145</v>
      </c>
      <c r="F48" s="85" t="s">
        <v>146</v>
      </c>
      <c r="G48" s="85" t="s">
        <v>145</v>
      </c>
      <c r="H48" s="85" t="s">
        <v>146</v>
      </c>
      <c r="I48" s="85" t="s">
        <v>145</v>
      </c>
      <c r="J48" s="85" t="s">
        <v>146</v>
      </c>
      <c r="K48" s="420"/>
      <c r="L48" s="414"/>
    </row>
    <row r="49" spans="1:13" s="43" customFormat="1" ht="16.5">
      <c r="A49" s="347"/>
      <c r="B49" s="347"/>
      <c r="C49" s="82"/>
      <c r="D49" s="82"/>
      <c r="E49" s="84"/>
      <c r="F49" s="84"/>
      <c r="G49" s="84"/>
      <c r="H49" s="84"/>
      <c r="I49" s="84"/>
      <c r="J49" s="84"/>
      <c r="K49" s="30">
        <f>C49+D49+E49+F49+G49+H49+I49+J49</f>
        <v>0</v>
      </c>
      <c r="L49" s="30">
        <f>K49*65%*3300</f>
        <v>0</v>
      </c>
      <c r="M49" s="346"/>
    </row>
    <row r="50" spans="1:12" s="43" customFormat="1" ht="16.5">
      <c r="A50" s="80"/>
      <c r="B50" s="81"/>
      <c r="C50" s="81"/>
      <c r="D50" s="81"/>
      <c r="E50" s="81"/>
      <c r="F50" s="81"/>
      <c r="G50" s="422" t="s">
        <v>396</v>
      </c>
      <c r="H50" s="422"/>
      <c r="I50" s="422"/>
      <c r="J50" s="422"/>
      <c r="K50" s="350">
        <f>K45+K49</f>
        <v>0</v>
      </c>
      <c r="L50" s="350">
        <f>L45+L49</f>
        <v>0</v>
      </c>
    </row>
    <row r="51" spans="1:12" ht="21.75">
      <c r="A51" s="443" t="s">
        <v>397</v>
      </c>
      <c r="B51" s="443"/>
      <c r="C51" s="443"/>
      <c r="D51" s="443"/>
      <c r="E51" s="443"/>
      <c r="F51" s="443"/>
      <c r="G51" s="443"/>
      <c r="H51" s="443"/>
      <c r="I51" s="443"/>
      <c r="J51" s="443"/>
      <c r="K51" s="443"/>
      <c r="L51" s="31">
        <f>L50+L40+L22+L11</f>
        <v>0</v>
      </c>
    </row>
    <row r="52" spans="1:12" s="92" customFormat="1" ht="21.75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9"/>
    </row>
    <row r="54" spans="1:12" ht="27.75">
      <c r="A54" s="424" t="s">
        <v>398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</row>
    <row r="55" spans="1:12" s="19" customFormat="1" ht="21.75">
      <c r="A55" s="435" t="s">
        <v>399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</row>
    <row r="56" spans="1:12" s="19" customFormat="1" ht="19.5">
      <c r="A56" s="430" t="s">
        <v>63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</row>
    <row r="57" spans="1:12" s="21" customFormat="1" ht="19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s="22" customFormat="1" ht="21.75">
      <c r="A58" s="431" t="s">
        <v>160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</row>
    <row r="59" spans="1:12" s="23" customFormat="1" ht="15.75">
      <c r="A59" s="433" t="s">
        <v>56</v>
      </c>
      <c r="B59" s="427" t="s">
        <v>57</v>
      </c>
      <c r="C59" s="427" t="s">
        <v>58</v>
      </c>
      <c r="D59" s="426" t="s">
        <v>66</v>
      </c>
      <c r="E59" s="427" t="s">
        <v>67</v>
      </c>
      <c r="F59" s="427" t="s">
        <v>59</v>
      </c>
      <c r="G59" s="427" t="s">
        <v>64</v>
      </c>
      <c r="H59" s="427" t="s">
        <v>65</v>
      </c>
      <c r="I59" s="427" t="s">
        <v>68</v>
      </c>
      <c r="J59" s="427" t="s">
        <v>69</v>
      </c>
      <c r="K59" s="426" t="s">
        <v>60</v>
      </c>
      <c r="L59" s="427" t="s">
        <v>61</v>
      </c>
    </row>
    <row r="60" spans="1:12" s="23" customFormat="1" ht="32.25" customHeight="1">
      <c r="A60" s="434"/>
      <c r="B60" s="427"/>
      <c r="C60" s="427"/>
      <c r="D60" s="426"/>
      <c r="E60" s="427"/>
      <c r="F60" s="427"/>
      <c r="G60" s="427"/>
      <c r="H60" s="427"/>
      <c r="I60" s="427"/>
      <c r="J60" s="427"/>
      <c r="K60" s="426"/>
      <c r="L60" s="427"/>
    </row>
    <row r="61" spans="1:12" s="23" customFormat="1" ht="16.5">
      <c r="A61" s="24" t="s">
        <v>319</v>
      </c>
      <c r="B61" s="25"/>
      <c r="C61" s="25"/>
      <c r="D61" s="25"/>
      <c r="E61" s="25"/>
      <c r="F61" s="30">
        <f>B61+C61+D61+E61</f>
        <v>0</v>
      </c>
      <c r="G61" s="30">
        <f aca="true" t="shared" si="4" ref="G61:J63">B61*65%</f>
        <v>0</v>
      </c>
      <c r="H61" s="30">
        <f t="shared" si="4"/>
        <v>0</v>
      </c>
      <c r="I61" s="30">
        <f t="shared" si="4"/>
        <v>0</v>
      </c>
      <c r="J61" s="30">
        <f t="shared" si="4"/>
        <v>0</v>
      </c>
      <c r="K61" s="30">
        <f>SUM(G61:J61)</f>
        <v>0</v>
      </c>
      <c r="L61" s="30">
        <f>K61*1300</f>
        <v>0</v>
      </c>
    </row>
    <row r="62" spans="1:12" s="23" customFormat="1" ht="16.5">
      <c r="A62" s="4" t="s">
        <v>320</v>
      </c>
      <c r="B62" s="25"/>
      <c r="C62" s="25"/>
      <c r="D62" s="25"/>
      <c r="E62" s="25"/>
      <c r="F62" s="30">
        <f>B62+C62+D62+E62</f>
        <v>0</v>
      </c>
      <c r="G62" s="30">
        <f t="shared" si="4"/>
        <v>0</v>
      </c>
      <c r="H62" s="30">
        <f t="shared" si="4"/>
        <v>0</v>
      </c>
      <c r="I62" s="30">
        <f t="shared" si="4"/>
        <v>0</v>
      </c>
      <c r="J62" s="30">
        <f t="shared" si="4"/>
        <v>0</v>
      </c>
      <c r="K62" s="30">
        <f>SUM(G62:J62)</f>
        <v>0</v>
      </c>
      <c r="L62" s="30">
        <f>K62*1300</f>
        <v>0</v>
      </c>
    </row>
    <row r="63" spans="1:12" s="23" customFormat="1" ht="16.5">
      <c r="A63" s="4" t="s">
        <v>321</v>
      </c>
      <c r="B63" s="25"/>
      <c r="C63" s="25"/>
      <c r="D63" s="25"/>
      <c r="E63" s="25"/>
      <c r="F63" s="30">
        <f>B63+C63+D63+E63</f>
        <v>0</v>
      </c>
      <c r="G63" s="30">
        <f t="shared" si="4"/>
        <v>0</v>
      </c>
      <c r="H63" s="30">
        <f t="shared" si="4"/>
        <v>0</v>
      </c>
      <c r="I63" s="30">
        <f t="shared" si="4"/>
        <v>0</v>
      </c>
      <c r="J63" s="30">
        <f t="shared" si="4"/>
        <v>0</v>
      </c>
      <c r="K63" s="30">
        <f>SUM(G63:J63)</f>
        <v>0</v>
      </c>
      <c r="L63" s="30">
        <f>K63*1300</f>
        <v>0</v>
      </c>
    </row>
    <row r="64" spans="1:12" s="23" customFormat="1" ht="16.5">
      <c r="A64" s="238" t="s">
        <v>62</v>
      </c>
      <c r="B64" s="30">
        <f>SUM(B61:B63)</f>
        <v>0</v>
      </c>
      <c r="C64" s="30">
        <f aca="true" t="shared" si="5" ref="C64:J64">SUM(C61:C63)</f>
        <v>0</v>
      </c>
      <c r="D64" s="30">
        <f t="shared" si="5"/>
        <v>0</v>
      </c>
      <c r="E64" s="30">
        <f t="shared" si="5"/>
        <v>0</v>
      </c>
      <c r="F64" s="30">
        <f t="shared" si="5"/>
        <v>0</v>
      </c>
      <c r="G64" s="30">
        <f t="shared" si="5"/>
        <v>0</v>
      </c>
      <c r="H64" s="30">
        <f t="shared" si="5"/>
        <v>0</v>
      </c>
      <c r="I64" s="30">
        <f t="shared" si="5"/>
        <v>0</v>
      </c>
      <c r="J64" s="30">
        <f t="shared" si="5"/>
        <v>0</v>
      </c>
      <c r="K64" s="30">
        <f>SUM(K61:K63)</f>
        <v>0</v>
      </c>
      <c r="L64" s="30">
        <f>SUM(L61:L63)</f>
        <v>0</v>
      </c>
    </row>
    <row r="65" s="23" customFormat="1" ht="15.75"/>
    <row r="66" spans="1:12" s="19" customFormat="1" ht="21.75">
      <c r="A66" s="435" t="s">
        <v>400</v>
      </c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</row>
    <row r="67" spans="1:12" s="19" customFormat="1" ht="19.5">
      <c r="A67" s="430" t="s">
        <v>63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430"/>
    </row>
    <row r="68" spans="1:12" s="21" customFormat="1" ht="19.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s="22" customFormat="1" ht="21.75">
      <c r="A69" s="431" t="s">
        <v>161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</row>
    <row r="70" spans="1:12" s="23" customFormat="1" ht="27" customHeight="1">
      <c r="A70" s="433" t="s">
        <v>56</v>
      </c>
      <c r="B70" s="427" t="s">
        <v>57</v>
      </c>
      <c r="C70" s="427" t="s">
        <v>58</v>
      </c>
      <c r="D70" s="425" t="s">
        <v>66</v>
      </c>
      <c r="E70" s="425" t="s">
        <v>67</v>
      </c>
      <c r="F70" s="425" t="s">
        <v>59</v>
      </c>
      <c r="G70" s="427" t="s">
        <v>64</v>
      </c>
      <c r="H70" s="427" t="s">
        <v>65</v>
      </c>
      <c r="I70" s="425" t="s">
        <v>68</v>
      </c>
      <c r="J70" s="425" t="s">
        <v>69</v>
      </c>
      <c r="K70" s="426" t="s">
        <v>60</v>
      </c>
      <c r="L70" s="427" t="s">
        <v>61</v>
      </c>
    </row>
    <row r="71" spans="1:12" s="23" customFormat="1" ht="23.25" customHeight="1">
      <c r="A71" s="434"/>
      <c r="B71" s="427"/>
      <c r="C71" s="427"/>
      <c r="D71" s="425"/>
      <c r="E71" s="425"/>
      <c r="F71" s="425"/>
      <c r="G71" s="427"/>
      <c r="H71" s="427"/>
      <c r="I71" s="425"/>
      <c r="J71" s="425"/>
      <c r="K71" s="426"/>
      <c r="L71" s="427"/>
    </row>
    <row r="72" spans="1:12" s="23" customFormat="1" ht="16.5">
      <c r="A72" s="24" t="s">
        <v>319</v>
      </c>
      <c r="B72" s="25"/>
      <c r="C72" s="25"/>
      <c r="D72" s="30">
        <v>0</v>
      </c>
      <c r="E72" s="30">
        <v>0</v>
      </c>
      <c r="F72" s="30">
        <f>B72+C72+D72+E72</f>
        <v>0</v>
      </c>
      <c r="G72" s="30">
        <f aca="true" t="shared" si="6" ref="G72:J74">B72*65%</f>
        <v>0</v>
      </c>
      <c r="H72" s="30">
        <f t="shared" si="6"/>
        <v>0</v>
      </c>
      <c r="I72" s="30">
        <f t="shared" si="6"/>
        <v>0</v>
      </c>
      <c r="J72" s="30">
        <f t="shared" si="6"/>
        <v>0</v>
      </c>
      <c r="K72" s="30">
        <f>SUM(G72:J72)</f>
        <v>0</v>
      </c>
      <c r="L72" s="30">
        <f>K72*1300</f>
        <v>0</v>
      </c>
    </row>
    <row r="73" spans="1:12" s="23" customFormat="1" ht="16.5">
      <c r="A73" s="4" t="s">
        <v>320</v>
      </c>
      <c r="B73" s="25"/>
      <c r="C73" s="25"/>
      <c r="D73" s="30">
        <v>0</v>
      </c>
      <c r="E73" s="30">
        <v>0</v>
      </c>
      <c r="F73" s="30">
        <f>B73+C73+D73+E73</f>
        <v>0</v>
      </c>
      <c r="G73" s="30">
        <f t="shared" si="6"/>
        <v>0</v>
      </c>
      <c r="H73" s="30">
        <f t="shared" si="6"/>
        <v>0</v>
      </c>
      <c r="I73" s="30">
        <f t="shared" si="6"/>
        <v>0</v>
      </c>
      <c r="J73" s="30">
        <f t="shared" si="6"/>
        <v>0</v>
      </c>
      <c r="K73" s="30">
        <f>SUM(G73:J73)</f>
        <v>0</v>
      </c>
      <c r="L73" s="30">
        <f>K73*1300</f>
        <v>0</v>
      </c>
    </row>
    <row r="74" spans="1:12" s="23" customFormat="1" ht="16.5">
      <c r="A74" s="4" t="s">
        <v>321</v>
      </c>
      <c r="B74" s="25"/>
      <c r="C74" s="25"/>
      <c r="D74" s="30">
        <v>0</v>
      </c>
      <c r="E74" s="30">
        <v>0</v>
      </c>
      <c r="F74" s="30">
        <f>B74+C74+D74+E74</f>
        <v>0</v>
      </c>
      <c r="G74" s="30">
        <f t="shared" si="6"/>
        <v>0</v>
      </c>
      <c r="H74" s="30">
        <f t="shared" si="6"/>
        <v>0</v>
      </c>
      <c r="I74" s="30">
        <f t="shared" si="6"/>
        <v>0</v>
      </c>
      <c r="J74" s="30">
        <f t="shared" si="6"/>
        <v>0</v>
      </c>
      <c r="K74" s="30">
        <f>SUM(G74:J74)</f>
        <v>0</v>
      </c>
      <c r="L74" s="30">
        <f>K74*1300</f>
        <v>0</v>
      </c>
    </row>
    <row r="75" spans="1:12" s="23" customFormat="1" ht="16.5">
      <c r="A75" s="238" t="s">
        <v>62</v>
      </c>
      <c r="B75" s="30">
        <f aca="true" t="shared" si="7" ref="B75:L75">SUM(B72:B74)</f>
        <v>0</v>
      </c>
      <c r="C75" s="30">
        <f t="shared" si="7"/>
        <v>0</v>
      </c>
      <c r="D75" s="30">
        <f t="shared" si="7"/>
        <v>0</v>
      </c>
      <c r="E75" s="30">
        <f t="shared" si="7"/>
        <v>0</v>
      </c>
      <c r="F75" s="30">
        <f t="shared" si="7"/>
        <v>0</v>
      </c>
      <c r="G75" s="30">
        <f t="shared" si="7"/>
        <v>0</v>
      </c>
      <c r="H75" s="30">
        <f t="shared" si="7"/>
        <v>0</v>
      </c>
      <c r="I75" s="30">
        <f t="shared" si="7"/>
        <v>0</v>
      </c>
      <c r="J75" s="30">
        <f t="shared" si="7"/>
        <v>0</v>
      </c>
      <c r="K75" s="30">
        <f t="shared" si="7"/>
        <v>0</v>
      </c>
      <c r="L75" s="30">
        <f t="shared" si="7"/>
        <v>0</v>
      </c>
    </row>
    <row r="76" spans="1:12" s="43" customFormat="1" ht="16.5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s="43" customFormat="1" ht="16.5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s="43" customFormat="1" ht="16.5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s="47" customFormat="1" ht="27.75">
      <c r="A79" s="428" t="s">
        <v>401</v>
      </c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</row>
    <row r="80" spans="1:12" s="48" customFormat="1" ht="16.5" customHeight="1">
      <c r="A80" s="429" t="s">
        <v>402</v>
      </c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</row>
    <row r="81" spans="1:12" s="43" customFormat="1" ht="16.5">
      <c r="A81" s="80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s="43" customFormat="1" ht="16.5" customHeight="1">
      <c r="A82" s="416"/>
      <c r="B82" s="416"/>
      <c r="C82" s="417" t="s">
        <v>149</v>
      </c>
      <c r="D82" s="417"/>
      <c r="E82" s="418" t="s">
        <v>150</v>
      </c>
      <c r="F82" s="418"/>
      <c r="G82" s="418" t="s">
        <v>151</v>
      </c>
      <c r="H82" s="418"/>
      <c r="I82" s="418" t="s">
        <v>384</v>
      </c>
      <c r="J82" s="418"/>
      <c r="K82" s="419" t="s">
        <v>154</v>
      </c>
      <c r="L82" s="413" t="s">
        <v>155</v>
      </c>
    </row>
    <row r="83" spans="1:12" s="43" customFormat="1" ht="50.25" customHeight="1">
      <c r="A83" s="345"/>
      <c r="B83" s="345"/>
      <c r="C83" s="85" t="s">
        <v>145</v>
      </c>
      <c r="D83" s="85" t="s">
        <v>146</v>
      </c>
      <c r="E83" s="85" t="s">
        <v>145</v>
      </c>
      <c r="F83" s="85" t="s">
        <v>146</v>
      </c>
      <c r="G83" s="85" t="s">
        <v>145</v>
      </c>
      <c r="H83" s="85" t="s">
        <v>146</v>
      </c>
      <c r="I83" s="85" t="s">
        <v>145</v>
      </c>
      <c r="J83" s="85" t="s">
        <v>146</v>
      </c>
      <c r="K83" s="420"/>
      <c r="L83" s="414"/>
    </row>
    <row r="84" spans="1:13" s="43" customFormat="1" ht="16.5">
      <c r="A84" s="347"/>
      <c r="B84" s="347"/>
      <c r="C84" s="82"/>
      <c r="D84" s="82"/>
      <c r="E84" s="84"/>
      <c r="F84" s="84"/>
      <c r="G84" s="84"/>
      <c r="H84" s="84"/>
      <c r="I84" s="84"/>
      <c r="J84" s="84"/>
      <c r="K84" s="30">
        <f>C84+D84+E84+F84+G84+H84+I84+J84</f>
        <v>0</v>
      </c>
      <c r="L84" s="30">
        <f>K84*65%*3300</f>
        <v>0</v>
      </c>
      <c r="M84" s="346"/>
    </row>
    <row r="85" spans="1:12" s="43" customFormat="1" ht="16.5">
      <c r="A85" s="347"/>
      <c r="B85" s="347"/>
      <c r="C85" s="347"/>
      <c r="D85" s="347"/>
      <c r="E85" s="347"/>
      <c r="F85" s="347"/>
      <c r="G85" s="347"/>
      <c r="H85" s="347"/>
      <c r="I85" s="347"/>
      <c r="J85" s="347"/>
      <c r="K85" s="45"/>
      <c r="L85" s="45"/>
    </row>
    <row r="86" spans="1:12" s="43" customFormat="1" ht="16.5" customHeight="1">
      <c r="A86" s="416"/>
      <c r="B86" s="416"/>
      <c r="C86" s="417" t="s">
        <v>337</v>
      </c>
      <c r="D86" s="417"/>
      <c r="E86" s="418" t="s">
        <v>338</v>
      </c>
      <c r="F86" s="418"/>
      <c r="G86" s="418" t="s">
        <v>152</v>
      </c>
      <c r="H86" s="418"/>
      <c r="I86" s="418" t="s">
        <v>153</v>
      </c>
      <c r="J86" s="418"/>
      <c r="K86" s="419" t="s">
        <v>154</v>
      </c>
      <c r="L86" s="413" t="s">
        <v>155</v>
      </c>
    </row>
    <row r="87" spans="1:12" s="43" customFormat="1" ht="58.5" customHeight="1">
      <c r="A87" s="345"/>
      <c r="B87" s="345"/>
      <c r="C87" s="85" t="s">
        <v>145</v>
      </c>
      <c r="D87" s="85" t="s">
        <v>146</v>
      </c>
      <c r="E87" s="85" t="s">
        <v>145</v>
      </c>
      <c r="F87" s="85" t="s">
        <v>146</v>
      </c>
      <c r="G87" s="85" t="s">
        <v>145</v>
      </c>
      <c r="H87" s="85" t="s">
        <v>146</v>
      </c>
      <c r="I87" s="85" t="s">
        <v>145</v>
      </c>
      <c r="J87" s="85" t="s">
        <v>146</v>
      </c>
      <c r="K87" s="420"/>
      <c r="L87" s="414"/>
    </row>
    <row r="88" spans="1:13" s="43" customFormat="1" ht="16.5">
      <c r="A88" s="347"/>
      <c r="B88" s="347"/>
      <c r="C88" s="82"/>
      <c r="D88" s="82"/>
      <c r="E88" s="84"/>
      <c r="F88" s="84"/>
      <c r="G88" s="84"/>
      <c r="H88" s="84"/>
      <c r="I88" s="84"/>
      <c r="J88" s="84"/>
      <c r="K88" s="30">
        <f>C88+D88+E88+F88+G88+H88+I88+J88</f>
        <v>0</v>
      </c>
      <c r="L88" s="30">
        <f>K88*65%*3300</f>
        <v>0</v>
      </c>
      <c r="M88" s="346"/>
    </row>
    <row r="89" spans="1:12" s="43" customFormat="1" ht="16.5">
      <c r="A89" s="80"/>
      <c r="B89" s="81"/>
      <c r="C89" s="81"/>
      <c r="D89" s="81"/>
      <c r="E89" s="81"/>
      <c r="F89" s="81"/>
      <c r="G89" s="415" t="s">
        <v>394</v>
      </c>
      <c r="H89" s="415"/>
      <c r="I89" s="415"/>
      <c r="J89" s="415"/>
      <c r="K89" s="350">
        <f>K84+K88</f>
        <v>0</v>
      </c>
      <c r="L89" s="350">
        <f>L84+L88</f>
        <v>0</v>
      </c>
    </row>
    <row r="90" spans="1:12" s="43" customFormat="1" ht="16.5">
      <c r="A90" s="80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1:12" s="48" customFormat="1" ht="16.5" customHeight="1">
      <c r="A91" s="421" t="s">
        <v>403</v>
      </c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</row>
    <row r="92" spans="1:12" s="43" customFormat="1" ht="16.5" customHeight="1">
      <c r="A92" s="416"/>
      <c r="B92" s="416"/>
      <c r="C92" s="417" t="s">
        <v>149</v>
      </c>
      <c r="D92" s="417"/>
      <c r="E92" s="418" t="s">
        <v>150</v>
      </c>
      <c r="F92" s="418"/>
      <c r="G92" s="418" t="s">
        <v>151</v>
      </c>
      <c r="H92" s="418"/>
      <c r="I92" s="418" t="s">
        <v>384</v>
      </c>
      <c r="J92" s="418"/>
      <c r="K92" s="419" t="s">
        <v>154</v>
      </c>
      <c r="L92" s="413" t="s">
        <v>155</v>
      </c>
    </row>
    <row r="93" spans="1:12" s="43" customFormat="1" ht="50.25" customHeight="1">
      <c r="A93" s="345"/>
      <c r="B93" s="345"/>
      <c r="C93" s="85" t="s">
        <v>145</v>
      </c>
      <c r="D93" s="85" t="s">
        <v>146</v>
      </c>
      <c r="E93" s="85" t="s">
        <v>145</v>
      </c>
      <c r="F93" s="85" t="s">
        <v>146</v>
      </c>
      <c r="G93" s="85" t="s">
        <v>145</v>
      </c>
      <c r="H93" s="85" t="s">
        <v>146</v>
      </c>
      <c r="I93" s="85" t="s">
        <v>145</v>
      </c>
      <c r="J93" s="85" t="s">
        <v>146</v>
      </c>
      <c r="K93" s="420"/>
      <c r="L93" s="414"/>
    </row>
    <row r="94" spans="1:13" s="43" customFormat="1" ht="16.5">
      <c r="A94" s="347"/>
      <c r="B94" s="347"/>
      <c r="C94" s="82"/>
      <c r="D94" s="82"/>
      <c r="E94" s="84"/>
      <c r="F94" s="84"/>
      <c r="G94" s="84"/>
      <c r="H94" s="84"/>
      <c r="I94" s="84"/>
      <c r="J94" s="84"/>
      <c r="K94" s="30">
        <f>C94+D94+E94+F94+G94+H94+I94+J94</f>
        <v>0</v>
      </c>
      <c r="L94" s="30">
        <f>K94*65%*3300</f>
        <v>0</v>
      </c>
      <c r="M94" s="346"/>
    </row>
    <row r="95" spans="1:12" s="43" customFormat="1" ht="16.5">
      <c r="A95" s="347"/>
      <c r="B95" s="347"/>
      <c r="C95" s="347"/>
      <c r="D95" s="347"/>
      <c r="E95" s="347"/>
      <c r="F95" s="347"/>
      <c r="G95" s="347"/>
      <c r="H95" s="347"/>
      <c r="I95" s="347"/>
      <c r="J95" s="347"/>
      <c r="K95" s="45"/>
      <c r="L95" s="45"/>
    </row>
    <row r="96" spans="1:12" s="43" customFormat="1" ht="16.5" customHeight="1">
      <c r="A96" s="416"/>
      <c r="B96" s="416"/>
      <c r="C96" s="417" t="s">
        <v>337</v>
      </c>
      <c r="D96" s="417"/>
      <c r="E96" s="418" t="s">
        <v>338</v>
      </c>
      <c r="F96" s="418"/>
      <c r="G96" s="418" t="s">
        <v>152</v>
      </c>
      <c r="H96" s="418"/>
      <c r="I96" s="418" t="s">
        <v>153</v>
      </c>
      <c r="J96" s="418"/>
      <c r="K96" s="419" t="s">
        <v>154</v>
      </c>
      <c r="L96" s="413" t="s">
        <v>155</v>
      </c>
    </row>
    <row r="97" spans="1:12" s="43" customFormat="1" ht="58.5" customHeight="1">
      <c r="A97" s="345"/>
      <c r="B97" s="345"/>
      <c r="C97" s="85" t="s">
        <v>145</v>
      </c>
      <c r="D97" s="85" t="s">
        <v>146</v>
      </c>
      <c r="E97" s="85" t="s">
        <v>145</v>
      </c>
      <c r="F97" s="85" t="s">
        <v>146</v>
      </c>
      <c r="G97" s="85" t="s">
        <v>145</v>
      </c>
      <c r="H97" s="85" t="s">
        <v>146</v>
      </c>
      <c r="I97" s="85" t="s">
        <v>145</v>
      </c>
      <c r="J97" s="85" t="s">
        <v>146</v>
      </c>
      <c r="K97" s="420"/>
      <c r="L97" s="414"/>
    </row>
    <row r="98" spans="1:13" s="43" customFormat="1" ht="16.5">
      <c r="A98" s="347"/>
      <c r="B98" s="347"/>
      <c r="C98" s="82"/>
      <c r="D98" s="82"/>
      <c r="E98" s="84"/>
      <c r="F98" s="84"/>
      <c r="G98" s="84"/>
      <c r="H98" s="84"/>
      <c r="I98" s="84"/>
      <c r="J98" s="84"/>
      <c r="K98" s="30">
        <f>C98+D98+E98+F98+G98+H98+I98+J98</f>
        <v>0</v>
      </c>
      <c r="L98" s="30">
        <f>K98*65%*3300</f>
        <v>0</v>
      </c>
      <c r="M98" s="346"/>
    </row>
    <row r="99" spans="1:12" s="43" customFormat="1" ht="16.5">
      <c r="A99" s="80"/>
      <c r="B99" s="81"/>
      <c r="C99" s="81"/>
      <c r="D99" s="81"/>
      <c r="E99" s="81"/>
      <c r="F99" s="81"/>
      <c r="G99" s="415" t="s">
        <v>396</v>
      </c>
      <c r="H99" s="415"/>
      <c r="I99" s="415"/>
      <c r="J99" s="415"/>
      <c r="K99" s="350">
        <f>K94+K98</f>
        <v>0</v>
      </c>
      <c r="L99" s="350">
        <f>L94+L98</f>
        <v>0</v>
      </c>
    </row>
    <row r="100" spans="1:12" ht="18">
      <c r="A100" s="423" t="s">
        <v>404</v>
      </c>
      <c r="B100" s="423"/>
      <c r="C100" s="423"/>
      <c r="D100" s="423"/>
      <c r="E100" s="423"/>
      <c r="F100" s="423"/>
      <c r="G100" s="423"/>
      <c r="H100" s="423"/>
      <c r="I100" s="423"/>
      <c r="J100" s="423"/>
      <c r="K100" s="423"/>
      <c r="L100" s="31">
        <f>L99+L89+L75+L64</f>
        <v>0</v>
      </c>
    </row>
  </sheetData>
  <sheetProtection password="CF7A" sheet="1"/>
  <mergeCells count="129">
    <mergeCell ref="G40:J40"/>
    <mergeCell ref="A37:B37"/>
    <mergeCell ref="C37:D37"/>
    <mergeCell ref="E37:F37"/>
    <mergeCell ref="G37:H37"/>
    <mergeCell ref="I37:J37"/>
    <mergeCell ref="E33:F33"/>
    <mergeCell ref="G33:H33"/>
    <mergeCell ref="I33:J33"/>
    <mergeCell ref="K33:K34"/>
    <mergeCell ref="L33:L34"/>
    <mergeCell ref="L37:L38"/>
    <mergeCell ref="K37:K38"/>
    <mergeCell ref="A30:L30"/>
    <mergeCell ref="A31:L31"/>
    <mergeCell ref="A33:B33"/>
    <mergeCell ref="A86:B86"/>
    <mergeCell ref="C86:D86"/>
    <mergeCell ref="E86:F86"/>
    <mergeCell ref="G86:H86"/>
    <mergeCell ref="I86:J86"/>
    <mergeCell ref="K86:K87"/>
    <mergeCell ref="C33:D33"/>
    <mergeCell ref="L17:L18"/>
    <mergeCell ref="A5:L5"/>
    <mergeCell ref="A16:L16"/>
    <mergeCell ref="A51:K51"/>
    <mergeCell ref="F17:F18"/>
    <mergeCell ref="G17:G18"/>
    <mergeCell ref="H17:H18"/>
    <mergeCell ref="I17:I18"/>
    <mergeCell ref="J17:J18"/>
    <mergeCell ref="K17:K18"/>
    <mergeCell ref="K6:K7"/>
    <mergeCell ref="L6:L7"/>
    <mergeCell ref="A6:A7"/>
    <mergeCell ref="B6:B7"/>
    <mergeCell ref="C6:C7"/>
    <mergeCell ref="D6:D7"/>
    <mergeCell ref="E6:E7"/>
    <mergeCell ref="F6:F7"/>
    <mergeCell ref="D17:D18"/>
    <mergeCell ref="E17:E18"/>
    <mergeCell ref="G6:G7"/>
    <mergeCell ref="H6:H7"/>
    <mergeCell ref="I6:I7"/>
    <mergeCell ref="J6:J7"/>
    <mergeCell ref="E59:E60"/>
    <mergeCell ref="F59:F60"/>
    <mergeCell ref="G59:G60"/>
    <mergeCell ref="A2:L2"/>
    <mergeCell ref="A3:L3"/>
    <mergeCell ref="A13:L13"/>
    <mergeCell ref="A14:L14"/>
    <mergeCell ref="A17:A18"/>
    <mergeCell ref="B17:B18"/>
    <mergeCell ref="C17:C18"/>
    <mergeCell ref="K59:K60"/>
    <mergeCell ref="L59:L60"/>
    <mergeCell ref="A66:L66"/>
    <mergeCell ref="A55:L55"/>
    <mergeCell ref="A56:L56"/>
    <mergeCell ref="A58:L58"/>
    <mergeCell ref="A59:A60"/>
    <mergeCell ref="B59:B60"/>
    <mergeCell ref="C59:C60"/>
    <mergeCell ref="D59:D60"/>
    <mergeCell ref="F70:F71"/>
    <mergeCell ref="G70:G71"/>
    <mergeCell ref="H70:H71"/>
    <mergeCell ref="H59:H60"/>
    <mergeCell ref="I59:I60"/>
    <mergeCell ref="J59:J60"/>
    <mergeCell ref="L70:L71"/>
    <mergeCell ref="A79:L79"/>
    <mergeCell ref="A80:L80"/>
    <mergeCell ref="A67:L67"/>
    <mergeCell ref="A69:L69"/>
    <mergeCell ref="A70:A71"/>
    <mergeCell ref="B70:B71"/>
    <mergeCell ref="C70:C71"/>
    <mergeCell ref="D70:D71"/>
    <mergeCell ref="E70:E71"/>
    <mergeCell ref="C47:D47"/>
    <mergeCell ref="E47:F47"/>
    <mergeCell ref="G47:H47"/>
    <mergeCell ref="I47:J47"/>
    <mergeCell ref="K47:K48"/>
    <mergeCell ref="A100:K100"/>
    <mergeCell ref="A54:L54"/>
    <mergeCell ref="I70:I71"/>
    <mergeCell ref="J70:J71"/>
    <mergeCell ref="K70:K71"/>
    <mergeCell ref="A42:L42"/>
    <mergeCell ref="A43:B43"/>
    <mergeCell ref="C43:D43"/>
    <mergeCell ref="E43:F43"/>
    <mergeCell ref="G43:H43"/>
    <mergeCell ref="I43:J43"/>
    <mergeCell ref="K43:K44"/>
    <mergeCell ref="L43:L44"/>
    <mergeCell ref="L47:L48"/>
    <mergeCell ref="G50:J50"/>
    <mergeCell ref="A82:B82"/>
    <mergeCell ref="C82:D82"/>
    <mergeCell ref="E82:F82"/>
    <mergeCell ref="G82:H82"/>
    <mergeCell ref="I82:J82"/>
    <mergeCell ref="K82:K83"/>
    <mergeCell ref="L82:L83"/>
    <mergeCell ref="A47:B47"/>
    <mergeCell ref="L86:L87"/>
    <mergeCell ref="G89:J89"/>
    <mergeCell ref="A91:L91"/>
    <mergeCell ref="A92:B92"/>
    <mergeCell ref="C92:D92"/>
    <mergeCell ref="E92:F92"/>
    <mergeCell ref="G92:H92"/>
    <mergeCell ref="I92:J92"/>
    <mergeCell ref="K92:K93"/>
    <mergeCell ref="L92:L93"/>
    <mergeCell ref="L96:L97"/>
    <mergeCell ref="G99:J99"/>
    <mergeCell ref="A96:B96"/>
    <mergeCell ref="C96:D96"/>
    <mergeCell ref="E96:F96"/>
    <mergeCell ref="G96:H96"/>
    <mergeCell ref="I96:J96"/>
    <mergeCell ref="K96:K97"/>
  </mergeCells>
  <printOptions/>
  <pageMargins left="0.7" right="0.45" top="0.5" bottom="0.5" header="0.3" footer="0.3"/>
  <pageSetup horizontalDpi="600" verticalDpi="600" orientation="landscape" paperSize="9" r:id="rId1"/>
  <headerFooter>
    <oddFooter>&amp;C&amp;6Made by Md. Selim Reza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8"/>
  <sheetViews>
    <sheetView tabSelected="1" view="pageLayout" zoomScaleNormal="130" workbookViewId="0" topLeftCell="A1">
      <selection activeCell="A1" sqref="A1:G1"/>
    </sheetView>
  </sheetViews>
  <sheetFormatPr defaultColWidth="9.140625" defaultRowHeight="15"/>
  <cols>
    <col min="1" max="1" width="18.28125" style="26" customWidth="1"/>
    <col min="2" max="3" width="16.00390625" style="26" customWidth="1"/>
    <col min="4" max="4" width="16.57421875" style="26" customWidth="1"/>
    <col min="5" max="5" width="15.7109375" style="26" customWidth="1"/>
    <col min="6" max="6" width="27.140625" style="26" customWidth="1"/>
    <col min="7" max="7" width="20.8515625" style="26" customWidth="1"/>
    <col min="8" max="8" width="9.140625" style="26" customWidth="1"/>
    <col min="9" max="9" width="11.28125" style="26" customWidth="1"/>
    <col min="10" max="10" width="7.7109375" style="26" customWidth="1"/>
    <col min="11" max="11" width="11.421875" style="26" hidden="1" customWidth="1"/>
    <col min="12" max="12" width="12.421875" style="26" hidden="1" customWidth="1"/>
    <col min="13" max="16384" width="9.140625" style="26" customWidth="1"/>
  </cols>
  <sheetData>
    <row r="1" spans="1:12" s="19" customFormat="1" ht="42.75" customHeight="1">
      <c r="A1" s="445" t="s">
        <v>405</v>
      </c>
      <c r="B1" s="405"/>
      <c r="C1" s="405"/>
      <c r="D1" s="405"/>
      <c r="E1" s="405"/>
      <c r="F1" s="405"/>
      <c r="G1" s="405"/>
      <c r="H1" s="74"/>
      <c r="I1" s="74"/>
      <c r="J1" s="74"/>
      <c r="K1" s="74"/>
      <c r="L1" s="74"/>
    </row>
    <row r="2" spans="1:12" s="19" customFormat="1" ht="19.5">
      <c r="A2" s="73"/>
      <c r="B2" s="73"/>
      <c r="C2" s="182"/>
      <c r="D2" s="73"/>
      <c r="E2" s="73"/>
      <c r="F2" s="73"/>
      <c r="G2" s="73"/>
      <c r="H2" s="20"/>
      <c r="I2" s="20"/>
      <c r="J2" s="20"/>
      <c r="K2" s="20"/>
      <c r="L2" s="20"/>
    </row>
    <row r="3" spans="1:12" s="22" customFormat="1" ht="21.75">
      <c r="A3" s="446" t="s">
        <v>163</v>
      </c>
      <c r="B3" s="446"/>
      <c r="C3" s="446"/>
      <c r="D3" s="446"/>
      <c r="E3" s="446"/>
      <c r="F3" s="446"/>
      <c r="G3" s="446"/>
      <c r="H3" s="86"/>
      <c r="I3" s="86"/>
      <c r="J3" s="86"/>
      <c r="K3" s="86"/>
      <c r="L3" s="86"/>
    </row>
    <row r="4" spans="1:12" s="43" customFormat="1" ht="32.25" customHeight="1">
      <c r="A4" s="99" t="s">
        <v>73</v>
      </c>
      <c r="B4" s="99" t="s">
        <v>322</v>
      </c>
      <c r="C4" s="99" t="s">
        <v>323</v>
      </c>
      <c r="D4" s="99" t="s">
        <v>70</v>
      </c>
      <c r="E4" s="101" t="s">
        <v>71</v>
      </c>
      <c r="F4" s="101" t="s">
        <v>72</v>
      </c>
      <c r="G4" s="99" t="s">
        <v>28</v>
      </c>
      <c r="H4" s="81"/>
      <c r="I4" s="81"/>
      <c r="J4" s="81"/>
      <c r="K4" s="81"/>
      <c r="L4" s="81"/>
    </row>
    <row r="5" spans="1:7" s="23" customFormat="1" ht="15.75">
      <c r="A5" s="87"/>
      <c r="B5" s="87"/>
      <c r="C5" s="87"/>
      <c r="D5" s="87"/>
      <c r="E5" s="100">
        <f>A5+B5+C5+D5</f>
        <v>0</v>
      </c>
      <c r="F5" s="100">
        <f>E5*1700</f>
        <v>0</v>
      </c>
      <c r="G5" s="88"/>
    </row>
    <row r="6" spans="1:7" s="23" customFormat="1" ht="15.75">
      <c r="A6" s="89"/>
      <c r="B6" s="89"/>
      <c r="C6" s="89"/>
      <c r="D6" s="89"/>
      <c r="E6" s="90"/>
      <c r="F6" s="90"/>
      <c r="G6" s="22"/>
    </row>
    <row r="7" spans="1:12" s="22" customFormat="1" ht="21.75">
      <c r="A7" s="446" t="s">
        <v>75</v>
      </c>
      <c r="B7" s="446"/>
      <c r="C7" s="446"/>
      <c r="D7" s="446"/>
      <c r="E7" s="446"/>
      <c r="F7" s="446"/>
      <c r="G7" s="446"/>
      <c r="H7" s="86"/>
      <c r="I7" s="86"/>
      <c r="J7" s="86"/>
      <c r="K7" s="86"/>
      <c r="L7" s="86"/>
    </row>
    <row r="8" spans="1:12" s="43" customFormat="1" ht="32.25" customHeight="1">
      <c r="A8" s="99" t="s">
        <v>73</v>
      </c>
      <c r="B8" s="99" t="s">
        <v>322</v>
      </c>
      <c r="C8" s="99" t="s">
        <v>323</v>
      </c>
      <c r="D8" s="99" t="s">
        <v>70</v>
      </c>
      <c r="E8" s="101" t="s">
        <v>71</v>
      </c>
      <c r="F8" s="101" t="s">
        <v>72</v>
      </c>
      <c r="G8" s="99" t="s">
        <v>28</v>
      </c>
      <c r="H8" s="81"/>
      <c r="I8" s="81"/>
      <c r="J8" s="81"/>
      <c r="K8" s="81"/>
      <c r="L8" s="81"/>
    </row>
    <row r="9" spans="1:7" s="23" customFormat="1" ht="15.75">
      <c r="A9" s="87"/>
      <c r="B9" s="87"/>
      <c r="C9" s="87"/>
      <c r="D9" s="87"/>
      <c r="E9" s="100">
        <f>A9+B9+C9+D9</f>
        <v>0</v>
      </c>
      <c r="F9" s="100">
        <f>E9*1700</f>
        <v>0</v>
      </c>
      <c r="G9" s="88"/>
    </row>
    <row r="10" spans="1:7" s="23" customFormat="1" ht="15.75">
      <c r="A10" s="89"/>
      <c r="B10" s="89"/>
      <c r="C10" s="89"/>
      <c r="D10" s="89"/>
      <c r="E10" s="90"/>
      <c r="F10" s="90"/>
      <c r="G10" s="22"/>
    </row>
    <row r="11" spans="1:7" ht="21.75">
      <c r="A11" s="446" t="s">
        <v>164</v>
      </c>
      <c r="B11" s="446"/>
      <c r="C11" s="446"/>
      <c r="D11" s="446"/>
      <c r="E11" s="446"/>
      <c r="F11" s="446"/>
      <c r="G11" s="446"/>
    </row>
    <row r="12" spans="1:7" ht="47.25">
      <c r="A12" s="99" t="s">
        <v>73</v>
      </c>
      <c r="B12" s="99" t="s">
        <v>322</v>
      </c>
      <c r="C12" s="101" t="s">
        <v>323</v>
      </c>
      <c r="D12" s="101" t="s">
        <v>70</v>
      </c>
      <c r="E12" s="101" t="s">
        <v>71</v>
      </c>
      <c r="F12" s="101" t="s">
        <v>72</v>
      </c>
      <c r="G12" s="99" t="s">
        <v>28</v>
      </c>
    </row>
    <row r="13" spans="1:7" ht="15.75">
      <c r="A13" s="87"/>
      <c r="B13" s="87"/>
      <c r="C13" s="234">
        <v>0</v>
      </c>
      <c r="D13" s="100">
        <v>0</v>
      </c>
      <c r="E13" s="100">
        <f>A13+B13+C13+D13</f>
        <v>0</v>
      </c>
      <c r="F13" s="100">
        <f>E13*1700</f>
        <v>0</v>
      </c>
      <c r="G13" s="88"/>
    </row>
    <row r="15" spans="1:7" ht="21.75">
      <c r="A15" s="446" t="s">
        <v>74</v>
      </c>
      <c r="B15" s="446"/>
      <c r="C15" s="446"/>
      <c r="D15" s="446"/>
      <c r="E15" s="446"/>
      <c r="F15" s="446"/>
      <c r="G15" s="446"/>
    </row>
    <row r="16" spans="1:7" ht="47.25">
      <c r="A16" s="99" t="s">
        <v>73</v>
      </c>
      <c r="B16" s="99" t="s">
        <v>322</v>
      </c>
      <c r="C16" s="101" t="s">
        <v>323</v>
      </c>
      <c r="D16" s="101" t="s">
        <v>70</v>
      </c>
      <c r="E16" s="101" t="s">
        <v>71</v>
      </c>
      <c r="F16" s="101" t="s">
        <v>72</v>
      </c>
      <c r="G16" s="99" t="s">
        <v>28</v>
      </c>
    </row>
    <row r="17" spans="1:7" ht="15.75">
      <c r="A17" s="87"/>
      <c r="B17" s="87"/>
      <c r="C17" s="234">
        <v>0</v>
      </c>
      <c r="D17" s="100">
        <v>0</v>
      </c>
      <c r="E17" s="100">
        <f>A17+B17+C17+D17</f>
        <v>0</v>
      </c>
      <c r="F17" s="100">
        <f>E17*1700</f>
        <v>0</v>
      </c>
      <c r="G17" s="88"/>
    </row>
    <row r="18" spans="1:7" s="92" customFormat="1" ht="15.75">
      <c r="A18" s="90"/>
      <c r="B18" s="90"/>
      <c r="C18" s="90"/>
      <c r="D18" s="90"/>
      <c r="E18" s="90"/>
      <c r="F18" s="90"/>
      <c r="G18" s="91"/>
    </row>
    <row r="19" spans="1:7" ht="54">
      <c r="A19" s="85" t="s">
        <v>325</v>
      </c>
      <c r="B19" s="85" t="s">
        <v>326</v>
      </c>
      <c r="C19" s="85"/>
      <c r="D19" s="102" t="s">
        <v>324</v>
      </c>
      <c r="E19" s="102" t="s">
        <v>327</v>
      </c>
      <c r="F19" s="101" t="s">
        <v>406</v>
      </c>
      <c r="G19" s="99" t="s">
        <v>28</v>
      </c>
    </row>
    <row r="20" spans="1:7" ht="15.75">
      <c r="A20" s="87"/>
      <c r="B20" s="87"/>
      <c r="C20" s="87"/>
      <c r="D20" s="93"/>
      <c r="E20" s="93"/>
      <c r="F20" s="100">
        <f>(A20*D20)+(B20*E20)</f>
        <v>0</v>
      </c>
      <c r="G20" s="88"/>
    </row>
    <row r="21" spans="1:7" s="92" customFormat="1" ht="15.75">
      <c r="A21" s="90"/>
      <c r="B21" s="90"/>
      <c r="C21" s="90"/>
      <c r="D21" s="90"/>
      <c r="E21" s="90"/>
      <c r="F21" s="90"/>
      <c r="G21" s="91"/>
    </row>
    <row r="22" spans="1:7" s="92" customFormat="1" ht="15.75">
      <c r="A22" s="90"/>
      <c r="B22" s="90"/>
      <c r="C22" s="90"/>
      <c r="D22" s="90"/>
      <c r="E22" s="90"/>
      <c r="F22" s="90"/>
      <c r="G22" s="91"/>
    </row>
    <row r="23" spans="1:13" ht="21" customHeight="1">
      <c r="A23" s="447" t="s">
        <v>165</v>
      </c>
      <c r="B23" s="447"/>
      <c r="C23" s="447"/>
      <c r="D23" s="447"/>
      <c r="E23" s="447"/>
      <c r="F23" s="447"/>
      <c r="G23" s="447"/>
      <c r="H23" s="94"/>
      <c r="I23" s="94"/>
      <c r="J23" s="94"/>
      <c r="K23" s="94"/>
      <c r="L23" s="94"/>
      <c r="M23" s="94"/>
    </row>
    <row r="24" spans="1:13" ht="16.5">
      <c r="A24" s="448" t="s">
        <v>407</v>
      </c>
      <c r="B24" s="448"/>
      <c r="C24" s="448"/>
      <c r="D24" s="448"/>
      <c r="E24" s="448"/>
      <c r="F24" s="448"/>
      <c r="G24" s="448"/>
      <c r="H24" s="95"/>
      <c r="I24" s="95"/>
      <c r="J24" s="95"/>
      <c r="K24" s="95"/>
      <c r="L24" s="95"/>
      <c r="M24" s="95"/>
    </row>
    <row r="25" spans="1:7" ht="15">
      <c r="A25" s="103"/>
      <c r="B25" s="103"/>
      <c r="C25" s="103"/>
      <c r="D25" s="103"/>
      <c r="E25" s="103"/>
      <c r="F25" s="103"/>
      <c r="G25" s="103"/>
    </row>
    <row r="26" spans="1:7" ht="33">
      <c r="A26" s="103"/>
      <c r="B26" s="39" t="s">
        <v>145</v>
      </c>
      <c r="C26" s="183"/>
      <c r="D26" s="39" t="s">
        <v>146</v>
      </c>
      <c r="E26" s="104" t="s">
        <v>147</v>
      </c>
      <c r="F26" s="105" t="s">
        <v>148</v>
      </c>
      <c r="G26" s="106" t="s">
        <v>28</v>
      </c>
    </row>
    <row r="27" spans="2:7" ht="16.5">
      <c r="B27" s="83"/>
      <c r="C27" s="83"/>
      <c r="D27" s="83"/>
      <c r="E27" s="30">
        <f>B27+C27+D27</f>
        <v>0</v>
      </c>
      <c r="F27" s="30">
        <f>E27*13000</f>
        <v>0</v>
      </c>
      <c r="G27" s="98"/>
    </row>
    <row r="29" spans="1:13" ht="16.5">
      <c r="A29" s="448" t="s">
        <v>408</v>
      </c>
      <c r="B29" s="448"/>
      <c r="C29" s="448"/>
      <c r="D29" s="448"/>
      <c r="E29" s="448"/>
      <c r="F29" s="448"/>
      <c r="G29" s="448"/>
      <c r="H29" s="95"/>
      <c r="I29" s="95"/>
      <c r="J29" s="95"/>
      <c r="K29" s="95"/>
      <c r="L29" s="95"/>
      <c r="M29" s="95"/>
    </row>
    <row r="30" spans="1:7" ht="33">
      <c r="A30" s="103"/>
      <c r="B30" s="39" t="s">
        <v>145</v>
      </c>
      <c r="C30" s="183"/>
      <c r="D30" s="39" t="s">
        <v>146</v>
      </c>
      <c r="E30" s="104" t="s">
        <v>147</v>
      </c>
      <c r="F30" s="105" t="s">
        <v>148</v>
      </c>
      <c r="G30" s="106" t="s">
        <v>28</v>
      </c>
    </row>
    <row r="31" spans="2:7" ht="16.5">
      <c r="B31" s="83"/>
      <c r="C31" s="83"/>
      <c r="D31" s="83"/>
      <c r="E31" s="30">
        <f>B31+C31+D31</f>
        <v>0</v>
      </c>
      <c r="F31" s="30">
        <f>E31*13000</f>
        <v>0</v>
      </c>
      <c r="G31" s="98"/>
    </row>
    <row r="32" spans="2:7" ht="16.5">
      <c r="B32" s="81"/>
      <c r="C32" s="81"/>
      <c r="D32" s="81"/>
      <c r="E32" s="472"/>
      <c r="F32" s="472"/>
      <c r="G32" s="473"/>
    </row>
    <row r="33" spans="1:7" s="46" customFormat="1" ht="19.5">
      <c r="A33" s="477" t="s">
        <v>435</v>
      </c>
      <c r="B33" s="478">
        <f>B27+B31</f>
        <v>0</v>
      </c>
      <c r="C33" s="478"/>
      <c r="D33" s="478">
        <f>D27+D31</f>
        <v>0</v>
      </c>
      <c r="E33" s="478">
        <f>E27+E31</f>
        <v>0</v>
      </c>
      <c r="F33" s="478">
        <f>F27+F31</f>
        <v>0</v>
      </c>
      <c r="G33" s="479"/>
    </row>
    <row r="34" spans="1:7" s="46" customFormat="1" ht="19.5">
      <c r="A34" s="476"/>
      <c r="B34" s="474"/>
      <c r="C34" s="474"/>
      <c r="D34" s="474"/>
      <c r="E34" s="474"/>
      <c r="F34" s="474"/>
      <c r="G34" s="475"/>
    </row>
    <row r="35" spans="1:7" ht="21.75">
      <c r="A35" s="447" t="s">
        <v>432</v>
      </c>
      <c r="B35" s="447"/>
      <c r="C35" s="447"/>
      <c r="D35" s="447"/>
      <c r="E35" s="447"/>
      <c r="F35" s="447"/>
      <c r="G35" s="447"/>
    </row>
    <row r="36" spans="1:7" ht="33">
      <c r="A36" s="103"/>
      <c r="B36" s="362" t="s">
        <v>145</v>
      </c>
      <c r="C36" s="362"/>
      <c r="D36" s="362" t="s">
        <v>146</v>
      </c>
      <c r="E36" s="104" t="s">
        <v>147</v>
      </c>
      <c r="F36" s="105" t="s">
        <v>148</v>
      </c>
      <c r="G36" s="106" t="s">
        <v>28</v>
      </c>
    </row>
    <row r="37" spans="2:7" ht="16.5">
      <c r="B37" s="83"/>
      <c r="C37" s="83"/>
      <c r="D37" s="83"/>
      <c r="E37" s="30">
        <f>B37+C37+D37</f>
        <v>0</v>
      </c>
      <c r="F37" s="30">
        <f>E37*13000</f>
        <v>0</v>
      </c>
      <c r="G37" s="98"/>
    </row>
    <row r="38" spans="2:7" ht="16.5">
      <c r="B38" s="81"/>
      <c r="C38" s="81"/>
      <c r="D38" s="81"/>
      <c r="E38" s="472"/>
      <c r="F38" s="472"/>
      <c r="G38" s="473"/>
    </row>
    <row r="39" spans="1:7" ht="21.75">
      <c r="A39" s="447" t="s">
        <v>433</v>
      </c>
      <c r="B39" s="447"/>
      <c r="C39" s="447"/>
      <c r="D39" s="447"/>
      <c r="E39" s="447"/>
      <c r="F39" s="447"/>
      <c r="G39" s="447"/>
    </row>
    <row r="40" spans="1:7" ht="33">
      <c r="A40" s="103"/>
      <c r="B40" s="362" t="s">
        <v>145</v>
      </c>
      <c r="C40" s="362"/>
      <c r="D40" s="362" t="s">
        <v>146</v>
      </c>
      <c r="E40" s="104" t="s">
        <v>147</v>
      </c>
      <c r="F40" s="105" t="s">
        <v>148</v>
      </c>
      <c r="G40" s="106" t="s">
        <v>28</v>
      </c>
    </row>
    <row r="41" spans="2:7" ht="16.5">
      <c r="B41" s="83"/>
      <c r="C41" s="83"/>
      <c r="D41" s="83"/>
      <c r="E41" s="30">
        <f>B41+C41+D41</f>
        <v>0</v>
      </c>
      <c r="F41" s="30">
        <f>E41*13000</f>
        <v>0</v>
      </c>
      <c r="G41" s="98"/>
    </row>
    <row r="43" spans="1:7" s="46" customFormat="1" ht="19.5">
      <c r="A43" s="477" t="s">
        <v>434</v>
      </c>
      <c r="B43" s="478">
        <f>B37+B41</f>
        <v>0</v>
      </c>
      <c r="C43" s="478"/>
      <c r="D43" s="478">
        <f>D37+D41</f>
        <v>0</v>
      </c>
      <c r="E43" s="478">
        <f>E37+E41</f>
        <v>0</v>
      </c>
      <c r="F43" s="478">
        <f>F37+F41</f>
        <v>0</v>
      </c>
      <c r="G43" s="479"/>
    </row>
    <row r="45" spans="1:6" s="19" customFormat="1" ht="19.5">
      <c r="A45" s="450" t="s">
        <v>76</v>
      </c>
      <c r="B45" s="450"/>
      <c r="C45" s="450"/>
      <c r="D45" s="450"/>
      <c r="E45" s="450"/>
      <c r="F45" s="351">
        <f>F43+F33+F17+F13+F9+F5</f>
        <v>0</v>
      </c>
    </row>
    <row r="46" spans="1:6" s="19" customFormat="1" ht="19.5">
      <c r="A46" s="450" t="s">
        <v>410</v>
      </c>
      <c r="B46" s="450"/>
      <c r="C46" s="450"/>
      <c r="D46" s="450"/>
      <c r="E46" s="450"/>
      <c r="F46" s="351">
        <f>F20</f>
        <v>0</v>
      </c>
    </row>
    <row r="47" spans="1:5" s="19" customFormat="1" ht="18.75">
      <c r="A47" s="352"/>
      <c r="B47" s="352"/>
      <c r="C47" s="352"/>
      <c r="D47" s="352"/>
      <c r="E47" s="352"/>
    </row>
    <row r="48" spans="1:7" ht="19.5">
      <c r="A48" s="449" t="s">
        <v>409</v>
      </c>
      <c r="B48" s="449"/>
      <c r="C48" s="449"/>
      <c r="D48" s="449"/>
      <c r="E48" s="449"/>
      <c r="F48" s="107">
        <f>F45+F46</f>
        <v>0</v>
      </c>
      <c r="G48" s="19"/>
    </row>
  </sheetData>
  <sheetProtection password="CF7A" sheet="1" objects="1" scenarios="1"/>
  <mergeCells count="13">
    <mergeCell ref="A24:G24"/>
    <mergeCell ref="A29:G29"/>
    <mergeCell ref="A48:E48"/>
    <mergeCell ref="A45:E45"/>
    <mergeCell ref="A46:E46"/>
    <mergeCell ref="A35:G35"/>
    <mergeCell ref="A39:G39"/>
    <mergeCell ref="A1:G1"/>
    <mergeCell ref="A3:G3"/>
    <mergeCell ref="A11:G11"/>
    <mergeCell ref="A7:G7"/>
    <mergeCell ref="A15:G15"/>
    <mergeCell ref="A23:G23"/>
  </mergeCells>
  <printOptions/>
  <pageMargins left="0.7" right="0.45" top="0.5" bottom="0.5" header="0.3" footer="0.3"/>
  <pageSetup horizontalDpi="600" verticalDpi="600" orientation="landscape" paperSize="9" r:id="rId1"/>
  <headerFooter>
    <oddFooter>&amp;C&amp;7Made by Md. Selim Reza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 ProDesk</cp:lastModifiedBy>
  <cp:lastPrinted>2020-07-14T20:07:42Z</cp:lastPrinted>
  <dcterms:created xsi:type="dcterms:W3CDTF">2018-07-11T04:21:00Z</dcterms:created>
  <dcterms:modified xsi:type="dcterms:W3CDTF">2020-07-14T20:09:28Z</dcterms:modified>
  <cp:category/>
  <cp:version/>
  <cp:contentType/>
  <cp:contentStatus/>
</cp:coreProperties>
</file>